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codeName="ThisWorkbook" defaultThemeVersion="166925"/>
  <xr:revisionPtr revIDLastSave="0" documentId="8_{017691F5-956A-450D-9EDA-6E04623E21CE}" xr6:coauthVersionLast="47" xr6:coauthVersionMax="47" xr10:uidLastSave="{00000000-0000-0000-0000-000000000000}"/>
  <bookViews>
    <workbookView xWindow="-110" yWindow="-110" windowWidth="19420" windowHeight="10300" tabRatio="927" activeTab="1" xr2:uid="{00000000-000D-0000-FFFF-FFFF00000000}"/>
  </bookViews>
  <sheets>
    <sheet name="Začátek" sheetId="2" r:id="rId1"/>
    <sheet name="Základy" sheetId="19" r:id="rId2"/>
    <sheet name="Úvod do funkcí" sheetId="16" r:id="rId3"/>
    <sheet name="PRŮMĚR" sheetId="1" r:id="rId4"/>
    <sheet name="MIN a MAX" sheetId="11" r:id="rId5"/>
    <sheet name="Datum a čas" sheetId="10" r:id="rId6"/>
    <sheet name="Spojování textu a čísel" sheetId="15" r:id="rId7"/>
    <sheet name="Příkazy KDYŽ" sheetId="13" r:id="rId8"/>
    <sheet name="SVYHLEDAT" sheetId="9" r:id="rId9"/>
    <sheet name="Podmíněné funkce" sheetId="7" r:id="rId10"/>
    <sheet name="Průvodce funkcemi" sheetId="20" r:id="rId11"/>
    <sheet name="Chyby ve vzorcích" sheetId="21" r:id="rId12"/>
    <sheet name="Další informace" sheetId="17" r:id="rId13"/>
  </sheets>
  <definedNames>
    <definedName name="_xlnm._FilterDatabase" localSheetId="9" hidden="1">'Podmíněné funkce'!$F$2:$H$14</definedName>
    <definedName name="_xlnm._FilterDatabase" localSheetId="1" hidden="1">Základy!$P$9:$Q$10</definedName>
    <definedName name="Banány">tbl_TypOvoce6[Banány]</definedName>
    <definedName name="Bonus" localSheetId="2">'Úvod do funkcí'!$F$9:$G$14</definedName>
    <definedName name="Celkem" localSheetId="2">'Úvod do funkcí'!$D$50:$D$51</definedName>
    <definedName name="Citrony">tbl_TypOvoce5[Citrony]</definedName>
    <definedName name="DalšíOvoce" localSheetId="2">'Úvod do funkcí'!$C$34:$D$39</definedName>
    <definedName name="DalšíPoložky" localSheetId="2">'Úvod do funkcí'!$C$44:$D$48</definedName>
    <definedName name="Doprava">1.25</definedName>
    <definedName name="DPH">0.0825</definedName>
    <definedName name="_xlnm.Extract" localSheetId="9">'Podmíněné funkce'!$AB$2</definedName>
    <definedName name="Jablka">tbl_TypOvoce[Jablka]</definedName>
    <definedName name="Maso" localSheetId="2">'Úvod do funkcí'!$F$2:$G$6</definedName>
    <definedName name="Ovoce" localSheetId="2">'Úvod do funkcí'!$C$2:$D$6</definedName>
    <definedName name="Položky" localSheetId="2">'Úvod do funkcí'!$C$9:$D$14</definedName>
    <definedName name="Pomeranče">tbl_TypOvoce4[Pomeranče]</definedName>
    <definedName name="seznam_Ovoce">tbl_Ovoce[Ovoce]</definedName>
    <definedName name="seznam_TypOvoce">tbl_TypOvoce[Jablka]</definedName>
    <definedName name="skup_PrůvodceŠipky">"shp_ArrowCurved,txt_WalkMeArrows,shp_ArrowStraight"</definedName>
    <definedName name="skup_PrůvodceZávorka">"shp_BraceBottom,txt_WalkMeBrace,shp_BraceLeft"</definedName>
    <definedName name="SUMABonus" localSheetId="2">'Úvod do funkcí'!$F$9:$G$14</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7" l="1"/>
  <c r="F29" i="13"/>
  <c r="F28" i="13"/>
  <c r="D12" i="13"/>
  <c r="E106" i="7" l="1"/>
  <c r="D36" i="10" l="1"/>
  <c r="A38" i="7"/>
  <c r="D10" i="20"/>
  <c r="G51" i="16"/>
  <c r="D7" i="16"/>
  <c r="G7" i="19"/>
  <c r="F6" i="10"/>
  <c r="D8" i="10"/>
  <c r="D9" i="21"/>
  <c r="J43" i="19"/>
  <c r="F35" i="13"/>
  <c r="G6" i="19"/>
  <c r="G5" i="19"/>
  <c r="G4" i="19"/>
  <c r="G3" i="19"/>
  <c r="G43" i="9"/>
  <c r="D43" i="9"/>
  <c r="F3" i="15"/>
  <c r="E3" i="15"/>
  <c r="H64" i="7"/>
  <c r="D64" i="7"/>
  <c r="D123" i="7"/>
  <c r="D51" i="16"/>
  <c r="G15" i="11"/>
  <c r="D39" i="16"/>
  <c r="D29" i="15"/>
  <c r="D28" i="15"/>
  <c r="D11" i="10"/>
  <c r="E31" i="13"/>
  <c r="D36" i="21"/>
  <c r="C33" i="15" l="1"/>
  <c r="C37" i="15"/>
  <c r="C32" i="15"/>
  <c r="C36" i="15"/>
  <c r="F31" i="13"/>
  <c r="F33" i="13" s="1"/>
  <c r="F37" i="13" s="1"/>
</calcChain>
</file>

<file path=xl/sharedStrings.xml><?xml version="1.0" encoding="utf-8"?>
<sst xmlns="http://schemas.openxmlformats.org/spreadsheetml/2006/main" count="624" uniqueCount="302">
  <si>
    <t>Začínáme se vzorci</t>
  </si>
  <si>
    <t>Projděte si pár kroků, které vás naučí pracovat se vzorci a funkcemi v Excelu, nejvýkonnější tabulkové aplikaci na světě.</t>
  </si>
  <si>
    <t>Na začátek přejdete stisknutím CTRL+HOME. Pokud chcete začít s prohlídkou, stiskněte CTRL+PAGE DOWN.</t>
  </si>
  <si>
    <t>Základy: matematické výpočty v Excelu</t>
  </si>
  <si>
    <t xml:space="preserve">Ke sčítání, odečítání, násobení a dělení v Excelu nemusíte používat žádné předdefinované funkce. Stačí použít základní operátory: +, -, *, /. Všechny vzorce začínají znaménkem rovná se (=).
</t>
  </si>
  <si>
    <t xml:space="preserve">Pokud chcete čísla sečíst, vyberte buňku F3, zadejte =C3+C4 a stiskněte Enter. 
</t>
  </si>
  <si>
    <t xml:space="preserve">Pokud chcete čísla odečíst, vyberte buňku F4, zadejte =C3-C4 a stiskněte Enter. </t>
  </si>
  <si>
    <t xml:space="preserve">Pokud chcete čísla vynásobit, vyberte buňku F5, zadejte =C3*C4 a stiskněte Enter.
</t>
  </si>
  <si>
    <t xml:space="preserve">Pokud chcete čísla vydělit, vyberte buňku F6, zadejte =C3/C4 a stiskněte Enter.
</t>
  </si>
  <si>
    <t>Všimněte si: Změňte čísla v buňkách C3 a C4 a podívejte se, jak se automaticky změní výsledky vzorců.</t>
  </si>
  <si>
    <t>BONUS: K umocňování hodnot můžete použít symbol stříška (^), například =A1^A2. Zadat ho můžete kombinací kláves Ctrl+Alt+š, kterou je třeba potvrdit mezerníkem. Do buňky F7 zadejte =C3^C4.</t>
  </si>
  <si>
    <t>Podívat se na to podrobněji</t>
  </si>
  <si>
    <t>Další krok</t>
  </si>
  <si>
    <t>Další informace o vzorcích, buňkách a oblastech</t>
  </si>
  <si>
    <t xml:space="preserve">Excel tvoří jednotlivé buňky, které jsou seskupené do řádků a sloupců. Řádky jsou číslované a sloupce jsou označené písmeny. K dispozici je více než 1 milion řádků a 16 000 sloupců a vzorce můžete vkládat do kterýchkoliv z nich. 
</t>
  </si>
  <si>
    <t xml:space="preserve">Vzorce můžou obsahovat odkazy na buňky, oblasti odkazů na buňky, operátory a konstanty. Toto všechno jsou příklady vzorců:
=A1+B1
=10+20
=SUMA(A1:A10)
</t>
  </si>
  <si>
    <t xml:space="preserve">Můžete si všimnout, že ve třetím příkladu výše jsme použili funkci SUMA. Funkce je předdefinovaný příkaz, který vezme hodnotu nebo hodnoty, provede s nimi nějaký výpočet a vrátí výsledek. Funkce SUMA například vezme odkazy na buňky nebo oblasti, které zadáte, a sečte je. V tomto příkladu sečte buňky A1 až A10. Excel nabízí více než 400 funkcí, které můžete prozkoumat na kartě Vzorce.
</t>
  </si>
  <si>
    <t xml:space="preserve">Vzorce s funkcemi začínají znaménkem rovná se, za kterým je název funkce a její argumenty (hodnoty, které funkce používá k výpočtu) uzavřené v závorkách. 
</t>
  </si>
  <si>
    <t xml:space="preserve">Vzorec se potvrzuje stisknutím klávesy Enter. Když ji stisknete, vzorec se vypočítá a v buňce se zobrazí výsledek. Pokud chcete vidět samotný vzorec, můžete se podívat na řádek vzorců pod pásem karet nebo stisknutím klávesy F2 přejít do režimu úprav, ve kterém vzorec uvidíte v buňce. Když pak zase stisknete klávesu Enter, vzorec se bude považovat za dokončený a vypočítá se výsledek.
</t>
  </si>
  <si>
    <t>Pár vysvětlivek ke vzorcům</t>
  </si>
  <si>
    <t>=SUMA(A1:A10) je vzorec, kde SUMA je název funkce, závorky obsahují argumenty funkce a A1:A10 je oblast buněk pro funkci.</t>
  </si>
  <si>
    <t>=SUMA(A1:A10;C1:C10) je vzorec, kde SUMA je název funkce, závorky obsahují argumenty funkce a A1:A10;C1:C10 jsou oblasti buněk pro funkci oddělené středníkem.</t>
  </si>
  <si>
    <t xml:space="preserve">JE DOBRÉ VĚDĚT: Konstanty jsou hodnoty, které zadáte do buněk nebo vzorců. Vzorec =10+20 může sice vrátit stejný výsledek jako =A1+B1, ale používání konstant se ve vzorcích příliš nedoporučuje. Proč? Protože konstantu nejde snadno vidět bez toho, abyste vybrali danou buňku a vyhledali ji v jejím vzorci. To může ztížit její pozdější změny. Mnohem jednodušší je umístit konstanty do buněk, kde se dají snadno upravit a kam na ně můžou odkazovat vzorce.
Příklad: Vyberte níže žlutou buňku s hodnotou 12. Uvidíte, že jsme použili funkci SUMA s oblastí buněk. Nezadali jsme přímo do vzorce konstanty 4 a 8. 
</t>
  </si>
  <si>
    <t>Předchozí</t>
  </si>
  <si>
    <t>Další</t>
  </si>
  <si>
    <t>Další informace na webu</t>
  </si>
  <si>
    <t>Použití Excelu jako kalkulačky</t>
  </si>
  <si>
    <t>Přehled vzorců v Excelu</t>
  </si>
  <si>
    <t xml:space="preserve">Funkce Excelu (podle kategorie) </t>
  </si>
  <si>
    <t>Funkce Excelu (podle abecedy) </t>
  </si>
  <si>
    <t>Bezplatná školení k Excelu online</t>
  </si>
  <si>
    <t>Použít čísla:</t>
  </si>
  <si>
    <t>Operace:</t>
  </si>
  <si>
    <t xml:space="preserve">Sčítání (+) </t>
  </si>
  <si>
    <t xml:space="preserve">Odečítání (-) </t>
  </si>
  <si>
    <t xml:space="preserve">Násobení (*) </t>
  </si>
  <si>
    <t xml:space="preserve">Dělení (/) </t>
  </si>
  <si>
    <t xml:space="preserve">Umocnění (^) </t>
  </si>
  <si>
    <t>Vzorce:</t>
  </si>
  <si>
    <t>Odpovědi:</t>
  </si>
  <si>
    <t>Hodnoty</t>
  </si>
  <si>
    <t>Úvod do funkcí</t>
  </si>
  <si>
    <t>Funkce umožňují dělat celou řadu věcí, například řešit matematické operace, vyhledávat hodnoty, nebo dokonce i provádět výpočty s daty a časy. Pojďme si vyzkoušet několik způsobů, jak sečíst hodnoty pomocí funkce SUMA.</t>
  </si>
  <si>
    <t xml:space="preserve">Do sloupce Množství vedle sloupce Ovoce zadejte do buňky D7 vzorec =SUMA(D3:D6). Můžete také zadat =SUMA(, pak vybrat oblast myší a stisknout klávesu Enter. Tento vzorec sečte hodnoty v buňkách D3, D4, D5 a D6. Odpověď by měla být 170.
</t>
  </si>
  <si>
    <t xml:space="preserve">Teď pojďme vyzkoušet funkci Automatické shrnutí. Vyberte buňku pod množstvími masa (tj. buňku G7) a potom přejděte na Vzorce &gt; Automatické shrnutí &gt; vyberte Součet. Uvidíte, že Excel za vás automaticky zadá vzorec. Potvrďte ho stisknutím klávesy Enter. Funkce Automatické shrnutí nabízí všechny nejčastější funkce.
</t>
  </si>
  <si>
    <t>Tady je šikovná klávesová zkratka. Vyberte buňku D15 a stiskněte klávesy Alt = a pak Enter. Tím se automaticky zadá funkce SUMA.</t>
  </si>
  <si>
    <t>BONUS
Zkuste použít funkci POČET libovolným ze způsobů, které jste si už vyzkoušeli. Funkce POČET spočítá buňky v oblasti, které obsahují čísla.</t>
  </si>
  <si>
    <t>Další informace o funkcích</t>
  </si>
  <si>
    <t>Přejděte na kartu Vzorce a projděte si knihovnu funkcí, ve které jsou funkce uvedené podle kategorií, například Textové, Datum a čas apod. Tlačítko Vložit funkci vám umožní hledat funkce podle názvu a spustit průvodce funkcemi, který vám pomůže s vytvořením vzorce. 
Když stisknete klávesu = a začnete psát název funkce, Excel spustí technologii Intellisense, která zobrazí seznam všech funkcí začínajících napsanými písmeny. Až najdete tu, kterou chcete, stiskněte klávesu Tab a Excel název funkce automaticky dokončí a přichystá vám za ním levou závorku. Zobrazí také požadované a volitelné argumenty. 
Teď se pojďme podívat na anatomii několika funkcí. Funkce SUMA má tuto strukturu:</t>
  </si>
  <si>
    <t xml:space="preserve">Pokud by tato funkce SUMA uměla mluvit, řekla by, že vrací součet všech hodnot v buňkách D35 až D38 a celém sloupci H. SUMA je název funkce, D35:D38 je oblast sloužící jako první argument (aspoň jeden argument je skoro vždycky povinný) a H:H je oblast sloužící jako druhý argument. Argumenty jsou oddělené středníky. Teď si ale pojďme ještě vyzkoušet jednu funkci, která nevyžaduje žádné argumenty.
</t>
  </si>
  <si>
    <t>Funkce DNES vrací aktuální datum. Její výsledek se automaticky zaktualizuje vždy, když Excel přepočítá sešit.</t>
  </si>
  <si>
    <t xml:space="preserve">VŠIMNĚTE SI
Vyberte tyto buňky. Pak v pravém dolním rohu okna Excelu hledejte údaj Součet: 170. Tomuto dolnímu pruhu se říká stavový řádek a představuje další způsob, jak rychle najít součet a další podrobnosti o vybrané buňce nebo oblasti. </t>
  </si>
  <si>
    <t xml:space="preserve">DŮLEŽITÝ DETAIL
Poklikejte na tuto buňku. Na konci si všimněte čísla 100. Přestože je možné takto do vzorce vkládat čísla, nedoporučujeme to, pokud to není absolutně nutné. Říká se tomu konstanta a snadno se zapomene, že tam je. Doporučujeme místo toho použít odkaz na jinou buňku, třeba F51. Tak je dobře na očích a není schovaný ve vzorci. </t>
  </si>
  <si>
    <t>Všechny informace o funkci SUMA</t>
  </si>
  <si>
    <t>Sčítání čísel pomocí tlačítka Automatické shrnutí</t>
  </si>
  <si>
    <t>Všechny informace o funkci POČET</t>
  </si>
  <si>
    <t>Zpět nahoru</t>
  </si>
  <si>
    <t>Ovoce</t>
  </si>
  <si>
    <t>Jablka</t>
  </si>
  <si>
    <t>Pomeranče</t>
  </si>
  <si>
    <t>Banány</t>
  </si>
  <si>
    <t>Citrony</t>
  </si>
  <si>
    <t xml:space="preserve">SUMA &gt; </t>
  </si>
  <si>
    <t>Položka</t>
  </si>
  <si>
    <t>Chleba</t>
  </si>
  <si>
    <t>Koblihy</t>
  </si>
  <si>
    <t>Sušenky</t>
  </si>
  <si>
    <t>Buchty</t>
  </si>
  <si>
    <t>Koláče</t>
  </si>
  <si>
    <t>Auta</t>
  </si>
  <si>
    <t>Nákladní auta</t>
  </si>
  <si>
    <t>Jízdní kola</t>
  </si>
  <si>
    <t>Brusle</t>
  </si>
  <si>
    <t>Množství</t>
  </si>
  <si>
    <t>Celkem:</t>
  </si>
  <si>
    <t>Maso</t>
  </si>
  <si>
    <t>Hovězí</t>
  </si>
  <si>
    <t>Kuřecí</t>
  </si>
  <si>
    <t>Vepřové</t>
  </si>
  <si>
    <t>Ryby</t>
  </si>
  <si>
    <t>POČET &gt;</t>
  </si>
  <si>
    <t>Další hodnota</t>
  </si>
  <si>
    <t>Nový součet</t>
  </si>
  <si>
    <t>Funkce PRŮMĚR</t>
  </si>
  <si>
    <r>
      <t xml:space="preserve">Pomocí funkce </t>
    </r>
    <r>
      <rPr>
        <b/>
        <sz val="11"/>
        <color theme="0"/>
        <rFont val="Calibri"/>
        <family val="2"/>
      </rPr>
      <t>PRŮMĚR</t>
    </r>
    <r>
      <rPr>
        <sz val="11"/>
        <color theme="0"/>
        <rFont val="Calibri"/>
        <family val="2"/>
      </rPr>
      <t xml:space="preserve"> můžete získat průměr z čísel v oblasti buněk.</t>
    </r>
  </si>
  <si>
    <r>
      <t xml:space="preserve">Vyberte buňku D7 a pomocí nabídky u tlačítka </t>
    </r>
    <r>
      <rPr>
        <b/>
        <sz val="11"/>
        <color theme="0"/>
        <rFont val="Calibri"/>
        <family val="2"/>
      </rPr>
      <t>Automatické shrnutí</t>
    </r>
    <r>
      <rPr>
        <sz val="11"/>
        <color theme="0"/>
        <rFont val="Calibri"/>
        <family val="2"/>
      </rPr>
      <t xml:space="preserve"> přidejte funkci </t>
    </r>
    <r>
      <rPr>
        <b/>
        <sz val="11"/>
        <color theme="0"/>
        <rFont val="Calibri"/>
        <family val="2"/>
      </rPr>
      <t>PRŮMĚR</t>
    </r>
    <r>
      <rPr>
        <sz val="11"/>
        <color theme="0"/>
        <rFont val="Calibri"/>
        <family val="2"/>
      </rPr>
      <t>.</t>
    </r>
  </si>
  <si>
    <r>
      <t xml:space="preserve">Teď vyberte buňku G7 a zadejte funkci </t>
    </r>
    <r>
      <rPr>
        <b/>
        <sz val="11"/>
        <color theme="0"/>
        <rFont val="Calibri"/>
        <family val="2"/>
      </rPr>
      <t>PRŮMĚR</t>
    </r>
    <r>
      <rPr>
        <sz val="11"/>
        <color theme="0"/>
        <rFont val="Calibri"/>
        <family val="2"/>
      </rPr>
      <t xml:space="preserve"> ručně – napište </t>
    </r>
    <r>
      <rPr>
        <b/>
        <sz val="11"/>
        <color theme="0"/>
        <rFont val="Calibri"/>
        <family val="2"/>
      </rPr>
      <t>=PRŮMĚR(G3:G6)</t>
    </r>
    <r>
      <rPr>
        <sz val="11"/>
        <color theme="1"/>
        <rFont val="Calibri"/>
        <family val="2"/>
      </rPr>
      <t xml:space="preserve">. </t>
    </r>
  </si>
  <si>
    <r>
      <t xml:space="preserve">V buňce D15 můžete pomocí nabídky u tlačítka </t>
    </r>
    <r>
      <rPr>
        <b/>
        <sz val="11"/>
        <color theme="0"/>
        <rFont val="Calibri"/>
        <family val="2"/>
      </rPr>
      <t>Automatické shrnutí</t>
    </r>
    <r>
      <rPr>
        <sz val="11"/>
        <color theme="0"/>
        <rFont val="Calibri"/>
        <family val="2"/>
      </rPr>
      <t xml:space="preserve"> nebo ručně zadat další funkci </t>
    </r>
    <r>
      <rPr>
        <b/>
        <sz val="11"/>
        <color theme="0"/>
        <rFont val="Calibri"/>
        <family val="2"/>
      </rPr>
      <t>PRŮMĚR</t>
    </r>
    <r>
      <rPr>
        <sz val="11"/>
        <color theme="0"/>
        <rFont val="Calibri"/>
        <family val="2"/>
      </rPr>
      <t xml:space="preserve">. </t>
    </r>
  </si>
  <si>
    <t xml:space="preserve">VŠIMNĚTE SI
Když vyberete libovolnou oblast čísel, můžete průměr okamžitě zjistit na stavovém řádku.
</t>
  </si>
  <si>
    <t>Aktivovat předchozí list</t>
  </si>
  <si>
    <t>Přejít na další list</t>
  </si>
  <si>
    <t xml:space="preserve">BONUS
Zkuste tu použít funkci MEDIAN nebo MODE. 
Funkce MEDIAN vrátí hodnotu uprostřed množiny dat, zatímco funkce 
MODE vrátí hodnotu, která se vyskytuje nejčastěji.
</t>
  </si>
  <si>
    <t>Odkazy na další informace na webu</t>
  </si>
  <si>
    <t>Pomocí této možnosti zobrazíte všechny informace o funkci PRŮMĚR na webu.</t>
  </si>
  <si>
    <t>Pomocí této možnosti zobrazíte všechny informace o funkci MEDIAN na webu.</t>
  </si>
  <si>
    <t>Pomocí této možnosti zobrazíte všechny informace o funkci MODE na webu.</t>
  </si>
  <si>
    <t>Pomocí této možnosti můžete přejít na bezplatná školení k Excelu na webu.</t>
  </si>
  <si>
    <t>PRŮMĚR &gt;</t>
  </si>
  <si>
    <t>Pokud by funkce SUMA v buňce D42 mohla mluvit, řekla by toto: Sečíst hodnoty v buňkách D38, D39, D40 a D41.</t>
  </si>
  <si>
    <t>Všechny informace o funkci SUMIF</t>
  </si>
  <si>
    <t>Funkce MIN a MAX</t>
  </si>
  <si>
    <r>
      <t xml:space="preserve">Pomocí funkce </t>
    </r>
    <r>
      <rPr>
        <b/>
        <sz val="10"/>
        <color theme="0"/>
        <rFont val="Calibri"/>
        <family val="2"/>
        <scheme val="minor"/>
      </rPr>
      <t>MIN</t>
    </r>
    <r>
      <rPr>
        <sz val="10"/>
        <color theme="0"/>
        <rFont val="Calibri"/>
        <family val="2"/>
        <scheme val="minor"/>
      </rPr>
      <t xml:space="preserve"> můžete zjistit nejmenší číslo v oblasti buněk.</t>
    </r>
  </si>
  <si>
    <r>
      <t xml:space="preserve">Pomocí funkce </t>
    </r>
    <r>
      <rPr>
        <b/>
        <sz val="10"/>
        <color theme="0"/>
        <rFont val="Calibri"/>
        <family val="2"/>
        <scheme val="minor"/>
      </rPr>
      <t>MAX</t>
    </r>
    <r>
      <rPr>
        <sz val="10"/>
        <color theme="0"/>
        <rFont val="Calibri"/>
        <family val="2"/>
        <scheme val="minor"/>
      </rPr>
      <t xml:space="preserve"> můžete zjistit největší číslo v oblasti buněk.</t>
    </r>
  </si>
  <si>
    <t xml:space="preserve">Vyberte buňku D7 a pomocí průvodce automatickým shrnutím přidejte funkci MIN.
</t>
  </si>
  <si>
    <t xml:space="preserve">V buňce D15 můžete pomocí průvodce automatickým shrnutím nebo ručně zadat funkci MIN nebo MAX. 
</t>
  </si>
  <si>
    <t xml:space="preserve">Další informace na webu
</t>
  </si>
  <si>
    <t>Všechny informace o funkci MIN</t>
  </si>
  <si>
    <t>Všechny informace o funkci MAX</t>
  </si>
  <si>
    <t xml:space="preserve">JE DOBRÉ VĚDĚT
Funkce MIN a MAX můžete použít s více oblastmi, například =MIN(A1:A10;B1:B10). Můžete také použít prahovou hodnotu, třeba =MAX(A1:A10;B1), kde prahovou hodnotu obsahuje buňka B1. Kdyby v ní bylo číslo 10, tak by vzorec nikdy nevrátil výsledek menší než 10.
</t>
  </si>
  <si>
    <t>MIN &gt;</t>
  </si>
  <si>
    <t>MIN nebo MAX &gt;</t>
  </si>
  <si>
    <t>MAX &gt;</t>
  </si>
  <si>
    <t>Datové funkce</t>
  </si>
  <si>
    <t>Excel vám může ukázat aktuální datum podle místních nastavení vašeho počítače. Kalendářní data jde také sčítat a odečítat.</t>
  </si>
  <si>
    <t xml:space="preserve">Vyzkoušejte si funkci DNES, která vám ukáže dnešní datum. Jde o jednu z dynamických, stále přepočítávaných funkcí, takže pokud byste sešit otevřeli zítra, bylo by v něm zítřejší datum. Zadejte funkci =DNES() do buňky D6. 
</t>
  </si>
  <si>
    <t xml:space="preserve">Odečítání kalendářních dat – Zadejte datum svých příštích narozenin do buňky D7 a podívejte se, jak vám Excel ukáže, kolik dní do nich zbývá, pomocí vzorce =D7-D6 v buňce D8.
</t>
  </si>
  <si>
    <t xml:space="preserve">Sčítání kalendářních dat – Řekněme, že chcete zjistit, k jakému datu je splatná nějaká faktura nebo kdy musíte vrátit knížku do knihovny. Můžete to zjistit přičtením počtu dnů k datu. Do buňky D10 zadejte libovolný počet dní. Do buňky D11 jsme přidali vzorec =D6+D10, který vypočítá datum splatnosti od aktuálního dne.
</t>
  </si>
  <si>
    <t xml:space="preserve">JE DOBRÉ VĚDĚT
Excel uchovává kalendářní data a časy jako počet dní od 1. ledna 1900. Časy se uchovávají jako desetinné části dne na základě minut. Datum a čas 1. 1. 2017, 12:30 se tak ve skutečnosti uloží jako 42736,5208. Pokud se vám čas nebo datum zobrazí jako takovéto číslo, můžete stisknout Ctrl+1 &gt; Číslo &gt; vybrat formát Datum nebo Čas. </t>
  </si>
  <si>
    <t xml:space="preserve">DŮLEŽITÝ DETAIL
Pokud nechcete, aby Excel zobrazoval záporné číslo, když jste ještě narozeniny nezadali, můžete využít funkci KDYŽ, a to takto: =KDYŽ(D7="";"";D7-D6). Tento vzorec znamená: Pokud je buňka D7 prázdná, nezobrazí se nic, v opačném případě se zobrazí výsledek D7 minus D6.
</t>
  </si>
  <si>
    <t>Časové funkce</t>
  </si>
  <si>
    <t xml:space="preserve">Excel vám může ukázat aktuální čas podle místních nastavení vašeho počítače. Časy jde také sčítat a odečítat. Můžete například potřebovat udržovat záznamy o tom, kolik hodin odpracoval zaměstnanec každý měsíc, a podle toho vypočítat jeho výplatu a přesčasy.
</t>
  </si>
  <si>
    <t xml:space="preserve">Do buňky D28 zadejte =NYNÍ(). Tím získáte aktuální čas, který se bude aktualizovat pokaždé, když Excel přepočítá sešit. Pokud potřebujete změnit formát času, můžete stisknout Ctrl+1 &gt; Číslo &gt; Čas &gt; vybrat požadovaný formát.
</t>
  </si>
  <si>
    <t xml:space="preserve">Sečtení hodin mezi časy – Do buňky D36 jsme zadali vzorec =((D35-D32)-(D34-D33))*24, který vypočítá rozdíl mezi příchodem a odchodem zaměstnance a odečte od něj dobu strávenou na obědě. Výraz *24 na konci vzorce převede desetinnou část dne, kterou Excel vypočítá, na počet hodin. Buňku bude ale potřeba naformátovat jako číslo. Postup je tento: Přejděte na Domů &gt; Formát &gt; Buňky (Ctrl+1) &gt; Číslo &gt; Číslo &gt; 2 desetinná místa.
</t>
  </si>
  <si>
    <t>Všechny informace o funkci DNES</t>
  </si>
  <si>
    <t>Všechny informace o funkci NYNÍ</t>
  </si>
  <si>
    <t>Všechny informace o funkci DATUM</t>
  </si>
  <si>
    <t>Dnešní datum:</t>
  </si>
  <si>
    <t>Vaše narozeniny:</t>
  </si>
  <si>
    <t>Počet dnů do vašich narozenin:</t>
  </si>
  <si>
    <t>Poskytnutá lhůta ve dnech:</t>
  </si>
  <si>
    <t>Datum splatnosti faktury:</t>
  </si>
  <si>
    <t>Aktuální čas:</t>
  </si>
  <si>
    <t>Odpracované hodiny za den</t>
  </si>
  <si>
    <t>Příchod:</t>
  </si>
  <si>
    <t>Odchod na oběd:</t>
  </si>
  <si>
    <t>Příchod z oběda:</t>
  </si>
  <si>
    <t>Odchod:</t>
  </si>
  <si>
    <t>Hodiny celkem:</t>
  </si>
  <si>
    <t>Statické datum a čas</t>
  </si>
  <si>
    <t>Datum:</t>
  </si>
  <si>
    <t>Čas:</t>
  </si>
  <si>
    <t>Spojování textu z různých buněk</t>
  </si>
  <si>
    <t xml:space="preserve">V Excelu se často stává, že chcete spojit text, který je v různých buňkách. Běžným příkladem je situace, kdy máte křestní jména a příjmení a chcete je spojit do celých jmen. V Excelu to naštěstí můžeme jednoduše udělat pomocí znaku &amp;, který se dá zadat kombinací kláves Ctrl+Alt+C.
</t>
  </si>
  <si>
    <t xml:space="preserve">V buňce E3 zkuste spojit jméno a příjmení zadáním vzorce =D3&amp;C3. 
</t>
  </si>
  <si>
    <t xml:space="preserve">Jméno BlažkováJana ale nevypadá moc dobře. Potřebujeme přidat čárku a mezeru. Uděláme to tak, že pomocí uvozovek vytvoříme nový textový řetězec. Tentokrát zadejte =D3&amp;", "&amp;C3. Část &amp;", "&amp; nám umožnila spojit čárku a mezeru s hodnotami buněk.
</t>
  </si>
  <si>
    <t xml:space="preserve">Když budeme chtít vytvořit celé jméno s křestním jménem na začátku, využijeme znovu mezeru, ale bez čárky. Do buňky F3 zadejte =C3&amp;" "&amp;D3.
</t>
  </si>
  <si>
    <t>Společné použití textu a čísel</t>
  </si>
  <si>
    <t>Teď pomocí znaku &amp; nebudeme spojovat dvě textové hodnoty, ale texty a čísla.
Podívejte se na buňky C28:D29. Vidíte datum a čas v samostatných buňkách? Když je rychle spojíte s texty pomocí znaku &amp; způsobem, který vidíte v buňkách C32:C33, výsledek nevypadá moc dobře, že? Excel bohužel neví, jak chcete formátovat čísla, takže použije jejich nejzákladnější formát, kterým je v tomto případě pořadové datum. Excelu musíme výslovně říct, jakým způsobem chceme číselnou část vzorce formátovat, aby se ve výsledném textovém řetězci zobrazila požadovaným způsobem. Můžete to udělat pomocí funkce HODNOTA.NA.TEXT a kódu formátu.</t>
  </si>
  <si>
    <t>VŠIMNĚTE SI
Vzorce, hlavně ty delší, může být někdy trochu těžší přečíst. Mohlo by ale pomoct, když si jednotlivé části rozdělíte pomocí mezer, například takto:
=C28 &amp; " " &amp; HODNOTA.NA.TEXT(D28;"D. M. RRRR")</t>
  </si>
  <si>
    <t>BUDE SE HODIT
Pokud nevíte, jaký kód formátu použít, můžete stisknout Ctrl+1 &gt; Číslo a nastavit požadovaný formát buňky. Pak vyberte možnost Vlastní. Kód formátu, který se zobrazí, pak můžete zkopírovat do svého vzorce.</t>
  </si>
  <si>
    <t>Všechny informace o funkci HODNOTA.NA.TEXT</t>
  </si>
  <si>
    <t>Spojování textu a čísel</t>
  </si>
  <si>
    <t>Jméno</t>
  </si>
  <si>
    <t>Jana</t>
  </si>
  <si>
    <t>Ondřej</t>
  </si>
  <si>
    <t>Jan</t>
  </si>
  <si>
    <t>Marie</t>
  </si>
  <si>
    <t>Stanislav</t>
  </si>
  <si>
    <t>Michal</t>
  </si>
  <si>
    <t>Rudolf</t>
  </si>
  <si>
    <t>Ivana</t>
  </si>
  <si>
    <t>Použití textu a čísel</t>
  </si>
  <si>
    <t>Formátování textu a čísel</t>
  </si>
  <si>
    <t>Příjmení</t>
  </si>
  <si>
    <t>Blažková</t>
  </si>
  <si>
    <t>Kubát</t>
  </si>
  <si>
    <t>Macek</t>
  </si>
  <si>
    <t>Marková</t>
  </si>
  <si>
    <t>Tomek</t>
  </si>
  <si>
    <t>Formánek</t>
  </si>
  <si>
    <t>Spousta</t>
  </si>
  <si>
    <t>Červenková</t>
  </si>
  <si>
    <t>Příjmení, jméno</t>
  </si>
  <si>
    <t>Jméno a příjmení</t>
  </si>
  <si>
    <t>Příkazy KDYŽ</t>
  </si>
  <si>
    <t>Příkazy KDYŽ umožňují provádět logická porovnání podmínek. Příkaz KDYŽ obecně říká, že pokud je jedna podmínka splněná, má se něco udělat, jinak se má udělat něco jiného. Vzorce můžou vrátit text, hodnoty, nebo dokonce i další výpočty.</t>
  </si>
  <si>
    <t xml:space="preserve">Do buňky D9 zadejte =KDYŽ(C9="Jablko";PRAVDA;NEPRAVDA). Správná odpověď je PRAVDA. 
</t>
  </si>
  <si>
    <t xml:space="preserve">Zkopírujte buňku D9 do buňky D10. Tady by výsledek měl být NEPRAVDA, protože pomeranč není jablko.
</t>
  </si>
  <si>
    <t xml:space="preserve">Vyzkoušejte si další příklad. Podívejte se na vzorec v buňce D12. Je tu napsané =KDYŽ(C12&lt;100;"Menší než 100";"Větší než 100"). Co se stane, když do buňky C12 zadáte číslo větší než 100?
</t>
  </si>
  <si>
    <t>DŮLEŽITÝ DETAIL
Slova PRAVDA a NEPRAVDA se liší od jiných slov v excelových vzorcích tím, že se nemusí uzavírat do uvozovek a že je Excel automaticky nastavuje na velká písmena. Čísla také nemusí být v uvozovkách. Běžný text, jako jsou slova Ano a Ne, musí být v uvozovkách: 
=KDYŽ(C9=“Jablko“,“Ano“,“Ne“)</t>
  </si>
  <si>
    <t>Příkaz KDYŽ s další funkcí</t>
  </si>
  <si>
    <t xml:space="preserve">Příkazy KDYŽ můžou také vynucovat, aby se v případě splnění nějaké podmínky provedly další výpočty. Tady vyhodnocením buňky zjistíme, jestli by se měla naúčtovat DPH, a pokud bude podmínka splněná, vypočítáme její hodnotu.
</t>
  </si>
  <si>
    <t>Do buňky F33 jsme zadali =KDYŽ(E33="Ano";F31*DPH;0), přičemž DPH jsme nastavili jako pojmenovanou oblast s hodnotou 0,0825. Náš vzorec říká, že pokud se buňka E33 rovná Ano, pak se má buňka F31 vynásobit hodnotou DPH, jinak se má vrátit 0.
Zkuste hodnotu v buňce E33 změnit z Ano na Ne a uvidíte, jak se výpočet změní.</t>
  </si>
  <si>
    <t xml:space="preserve">Dále jsme přidali příkaz KDYŽ, který v případě potřeby vypočítá dopravné. V buňce F35 uvidíte vzorec =KDYŽ(E35="Ano";SUMA(D28:D29)*1,25;0). Tento vzorec říká: Pokud je v buňce E35 hodnota Ano, tak se vezme součet ze sloupce Množství v tabulce výše a vynásobí se hodnotou 1,25. V opačném případě se vrátí 0.
</t>
  </si>
  <si>
    <t xml:space="preserve">Pak ještě změňte hodnotu 1,25 ve vzorci v buňce F35 na slovo Doprava. Když ho začnete psát, funkce automatických oprav Excelu by vám ho měla automaticky nabídnout. Až se to stane, můžete ho zadat stisknutím klávesy Tab. Jedná se o pojmenovanou oblast, kterou jsme zadali příkazem Vzorce &gt; Definovat název. Pokud teď budete potřebovat změnit svoje náklady na dopravu, stačí to udělat na jednom místě a název Doprava můžete použít kdekoliv v sešitu.
</t>
  </si>
  <si>
    <t>JE DOBRÉ VĚDĚT
Když vytváříte vzorec, Excel automaticky umístí barevná ohraničení kolem oblastí, na které vzorec odkazuje, a odpovídající oblasti ve vzorci budou mít stejnou barvu. Podívat se na to můžete, když vyberete buňku F33 a stisknete klávesu F2, která umožňuje upravit vzorec.</t>
  </si>
  <si>
    <t xml:space="preserve">TIP PRO ODBORNÍKA
Pojmenované oblasti umožňují definovat podmínky nebo hodnoty na jednom místě a opakovaně je používat v celém sešitu. Všechny pojmenované oblasti v tomto sešitu můžete zobrazit tak, že přejdete na Vzorce &gt; Správce názvů. Kliknutím sem zobrazíte další informace.
</t>
  </si>
  <si>
    <t>Všechny informace o funkci KDYŽ</t>
  </si>
  <si>
    <t>Všechny informace o funkci IFS</t>
  </si>
  <si>
    <t>Pokročilé příkazy KDYŽ</t>
  </si>
  <si>
    <t>Jablko</t>
  </si>
  <si>
    <t>Pomeranč</t>
  </si>
  <si>
    <t>Pomůcka</t>
  </si>
  <si>
    <t>Drobnost</t>
  </si>
  <si>
    <t>Mezisoučet</t>
  </si>
  <si>
    <t>DPH?</t>
  </si>
  <si>
    <t>Doprava?</t>
  </si>
  <si>
    <t>Celkem</t>
  </si>
  <si>
    <t>Cena</t>
  </si>
  <si>
    <t>Ano</t>
  </si>
  <si>
    <t>SVYHLEDAT</t>
  </si>
  <si>
    <t xml:space="preserve">Funkce SVYHLEDAT je jednou z nejčastěji používaných funkcí Excelu (a také jedna z našich nejoblíbenějších). Funkce SVYHLEDAT umožňuje hledat hodnotu ve sloupci vlevo, a když najde shodu, vrátí informace z jiného sloupce napravo. Funkce SVYHLEDAT říká:
</t>
  </si>
  <si>
    <t>=SVYHLEDAT(A1;B:C;2;NEPRAVDA)</t>
  </si>
  <si>
    <t>Co chcete hledat?</t>
  </si>
  <si>
    <t>Pokud to najdete, o kolik sloupců napravo chcete získat hodnotu?</t>
  </si>
  <si>
    <t>Kde to chcete hledat?</t>
  </si>
  <si>
    <t>Požadujete přesnou nebo přibližnou shodu?</t>
  </si>
  <si>
    <t xml:space="preserve">Do buňky D22 zadejte =SVYHLEDAT(C22;C17:D20;2;NEPRAVDA). Správná odpověď pro Jablka je 50. Funkce SVYHLEDAT hledala text Jablka, našla ho, pak přešla o jeden sloupec doprava a vrátila množství.
</t>
  </si>
  <si>
    <t xml:space="preserve">Teď si to vyzkoušejte sami v buňce G22 v části Maso. Měli byste dojít ke vzorci =SVYHLEDAT(F22;F17:G20;2;NEPRAVDA).
</t>
  </si>
  <si>
    <t>EXPERIMENT
Zkuste v rozevíracích seznamech vybírat různé položky. Uvidíte, že buňky s výsledky se okamžitě zaktualizují a objeví se v nich nové hodnoty.</t>
  </si>
  <si>
    <t>Funkce SVYHLEDAT a chyba #NENÍ_K_DISPOZICI</t>
  </si>
  <si>
    <t xml:space="preserve">Dříve nebo později asi narazíte na situaci, kdy funkce SVYHLEDAT nemůže najít, co jste chtěli, a vrátí chybu (#NENÍ_K_DISPOZICI). Někdy je to proto, že hledaná hodnota jednoduše neexistuje. Dalším důvodem může být, že v odkazované buňce ještě není žádná hodnota.
</t>
  </si>
  <si>
    <t xml:space="preserve">Pokud víte, že hledaná hodnota existuje, a chcete skrýt chybu, pokud je vyhledávací buňka prázdná, můžete použít příkaz KDYŽ. V tomto případě zabalíme stávající vzorec s funkcí SVYHLEDAT v buňce D43 takto:
=KDYŽ(C43="";"";SVYHLEDAT(C43;C37:D41;2;NEPRAVDA))
Tento vzorec říká, že pokud v buňce C43 nic není (""), nemá se nic vracet. V opačném případě se má vrátit výsledek funkce SVYHLEDAT. Všimněte si druhé pravé závorky na konci vzorce. Ta uzavírá příkaz KDYŽ.
</t>
  </si>
  <si>
    <t xml:space="preserve">Pokud si nejste jistí, jestli hledaná hodnota existuje, ale přesto chcete chybu #NENÍ_K_DISPOZICI potlačit, můžete v buňce G43 použít funkci pro zpracování chyb IFERROR: =IFERROR(SVYHLEDAT(F43;F37:G41;2;NEPRAVDA);""). Tato funkce IFERROR říká, že když funkce SVYHLEDAT vrátí platný výsledek, tak se má zobrazit, v opačném případě se nemá zobrazovat nic (""). Tady jsme se rozhodli nezobrazovat nic (""), ale mohli byste také zobrazit nějaké číslo (0,1, 2 apod.) nebo text, například „Vzorec není správný“.
</t>
  </si>
  <si>
    <t>DŮLEŽITÝ DETAIL
Funkce IFERROR se označuje jako paušální obslužná rutina chyb, což znamená, že potlačí všechny chyby, které může vzorec vrátit. To může způsobit problémy, pokud vám Excel chce oznámit, že ve vzorci je nějaká skutečná chyba, kterou je třeba opravit.
Empirické pravidlo říká, že do vzorců byste neměli obslužné rutiny chyb přidávat, pokud si nejste naprosto jistí, že budou správně fungovat.</t>
  </si>
  <si>
    <t>Všechny informace o funkci SVYHLEDAT</t>
  </si>
  <si>
    <t>Všechny informace o funkcích INDEX a POZVYHLEDAT</t>
  </si>
  <si>
    <t>Všechny informace o funkci IFERROR</t>
  </si>
  <si>
    <t>Použití kontingenční tabulky k analýze dat listu</t>
  </si>
  <si>
    <t>Cukroví</t>
  </si>
  <si>
    <t>Podmíněné funkce – SUMIF</t>
  </si>
  <si>
    <t>Podmíněné funkce umožňují vypočítat součet, průměr nebo počet anebo najít minimum nebo maximum pro oblast na základě dané podmínky nebo kritéria, které určíte. Můžete třeba zjistit, kolik je v seznamu ovoce jablek. Nebo kolik pomerančů je floridských.</t>
  </si>
  <si>
    <t>Funkce SUMIF umožňuje sečíst jednu oblast na základě specifického kritéria, které hledáte v jiné oblasti, například kolik máte jablek. Vyberte buňku D17 a zadejte =SUMIF(C3:C14;C17;D3:D14). Funkce SUMIF má tuto strukturu:</t>
  </si>
  <si>
    <t>Jakou oblast chcete prohledat?</t>
  </si>
  <si>
    <t>Jakou hodnotu (text nebo číslo) chcete hledat?</t>
  </si>
  <si>
    <t>Jakou oblast chcete pro každou shodu sečíst?</t>
  </si>
  <si>
    <t xml:space="preserve">Funkce SUMIFS je stejná jako funkce SUMIF, ale umožňuje použít více kritérií. V tomto příkladu tedy budete moct hledat podle sloupců Ovoce a Typ (na rozdíl od předchozího, kdy se hledalo jenom podle sloupce Ovoce). Vyberte buňku H17 a zadejte =SUMIFS(H3:H14;F3:F14;F17;G3:G14;G17). Funkce SUMIFS má tuto strukturu:
</t>
  </si>
  <si>
    <t>=SUMIFS(H3:H14;F3:F14;F17;G3:G14;G17)</t>
  </si>
  <si>
    <t>Jakou oblast chcete sečíst?</t>
  </si>
  <si>
    <t>Toto je první oblast, ve které se mají hledat shody.</t>
  </si>
  <si>
    <t>Toto je kritérium pro první shodu.</t>
  </si>
  <si>
    <t>Toto je druhá oblast, ve které se mají hledat shody.</t>
  </si>
  <si>
    <t>Toto je kritérium pro druhou shodu.</t>
  </si>
  <si>
    <t>TIP PRO ODBORNÍKA
V buňkách pro výběr ovoce a typu jsou rozevírací seznamy, které vám pomůžou vybrat různé typy ovoce. Vyzkoušejte si to a sledujte, jak se budou výsledky vzorce automaticky aktualizovat.</t>
  </si>
  <si>
    <t>Podmíněné funkce – COUNTIF</t>
  </si>
  <si>
    <t>Funkce COUNTIF a COUNTIFS umožňují počítat hodnoty v oblasti podle kritéria, které zadáte. Od ostatních funkcí končících na IF a IFS se trochu liší tím, že mají jenom oblast, kde se vyhodnocuje kritérium, a samotné kritérium. Nevyhodnocují tedy jednu oblast s tím, že by potom sečítaly druhou oblast.</t>
  </si>
  <si>
    <t>Vyberte buňku D64 a zadejte =COUNTIF(C50:C61;C64). Funkce COUNTIF má tuto strukturu:</t>
  </si>
  <si>
    <t>=COUNTIF(C50:C61;C64)</t>
  </si>
  <si>
    <t xml:space="preserve">Funkce COUNTIFS je stejná jako funkce COUNTIF, ale umožňuje použít více kritérií. V tomto příkladu tedy budete moct hledat podle sloupců Ovoce a Typ (na rozdíl od předchozího, kdy se hledalo jenom podle sloupce Ovoce). Vyberte buňku H64 a zadejte =COUNTIFS(F50:F61;F64;G50:G61;G64). Funkce COUNTIFS má tuto strukturu:
</t>
  </si>
  <si>
    <t>=COUNTIFS(F50:F61;F64;G50:G61;G64)</t>
  </si>
  <si>
    <t>Toto je první oblast, ve které se mají počítat shody.</t>
  </si>
  <si>
    <t>Toto je druhá oblast, ve které se mají počítat shody.</t>
  </si>
  <si>
    <t>Další podmíněné funkce</t>
  </si>
  <si>
    <t>Funkce SUMIF s hodnotovým argumentem</t>
  </si>
  <si>
    <t>Tady je příklad funkce SUMIF, která pomocí operátoru větší než (&gt;) hledá všechny hodnoty větší než zadané číslo:</t>
  </si>
  <si>
    <t>Sečíst několik hodnot založených na tomto kritériu:</t>
  </si>
  <si>
    <t>...a pokud je hodnota větší než 50, sečíst.
 </t>
  </si>
  <si>
    <t>POZNÁMKA: Pokud zjistíte, že vytváříte hodně podmíněných vzorců, možná by pro vás byla lepším řešením kontingenční tabulka. Další informace najdete v tomto článku o kontingenčních tabulkách.</t>
  </si>
  <si>
    <t>Všechny informace o funkci SUMIFS</t>
  </si>
  <si>
    <t>Všechny informace o funkci COUNTIF</t>
  </si>
  <si>
    <t>Všechny informace o funkci COUNTIFS</t>
  </si>
  <si>
    <t>Všechny informace o funkci AVERAGEIF</t>
  </si>
  <si>
    <t>Všechny informace o funkci AVERAGEIFS</t>
  </si>
  <si>
    <t>Všechny informace o funkci MINIFS</t>
  </si>
  <si>
    <t>Všechny informace o funkci MAXIFS</t>
  </si>
  <si>
    <t>Vytvoření rozevíracího seznamu</t>
  </si>
  <si>
    <t>SUMIF</t>
  </si>
  <si>
    <t>COUNTIF</t>
  </si>
  <si>
    <t>Typ</t>
  </si>
  <si>
    <t>Jonagold</t>
  </si>
  <si>
    <t>Floridské</t>
  </si>
  <si>
    <t>Cavendish</t>
  </si>
  <si>
    <t>Verna</t>
  </si>
  <si>
    <t>Rubín</t>
  </si>
  <si>
    <t>Navel</t>
  </si>
  <si>
    <t>Baby</t>
  </si>
  <si>
    <t>Primofiori</t>
  </si>
  <si>
    <t>Zkuste si to</t>
  </si>
  <si>
    <t>SUMIFS</t>
  </si>
  <si>
    <t>COUNTIFS</t>
  </si>
  <si>
    <t>Nechejte si poradit od průvodce funkcemi</t>
  </si>
  <si>
    <t xml:space="preserve">Pokud znáte název funkce, kterou chcete použít, ale nevíte, jak přesně vytvořit vzorec, může vám pomoct průvodce funkcemi.
</t>
  </si>
  <si>
    <t xml:space="preserve">Vyberte buňku D10 a pak přejděte na Vzorce &gt; Vložit funkci &gt; do pole Vyhledat funkci zadejte SVYHLEDAT a stiskněte Přejít. Až uvidíte zvýrazněnou funkci SVYHLEDAT, klikněte dole na OK. Když funkci vyberete v seznamu, Excel zobrazí její syntaxi.
</t>
  </si>
  <si>
    <t xml:space="preserve">Dalším krokem je zadat argumenty funkce do příslušných textových polí. Excel zadávané argumenty vyhodnotí a zobrazí jejich výsledek. Pod nimi potom zobrazí konečný výsledek. Při zadávání jednotlivých argumentů se v dolní části formuláře zobrazí jejich kritéria. Až všechno zadáte, stiskněte OK a Excel vzorec vloží do sešitu.
</t>
  </si>
  <si>
    <t>VŠIMNĚTE SI
Měli byste dojít ke vzorci =SVYHLEDAT(C10;C5:D8;2;NEPRAVDA).</t>
  </si>
  <si>
    <t>JE DOBRÉ VĚDĚT
Odkazy na buňky a oblasti můžete napsat na klávesnici nebo je můžete vybrat myší.</t>
  </si>
  <si>
    <t xml:space="preserve">JE DOBRÉ VĚDĚT
Při zadávání jednotlivých argumentů se v dolní části formuláře poblíž výsledku vzorce zobrazí jejich popis.
</t>
  </si>
  <si>
    <t>Funkce Excelu (podle kategorie)</t>
  </si>
  <si>
    <t>Funkce Excelu (podle abecedy)</t>
  </si>
  <si>
    <t>Oprava chyb ve vzorcích</t>
  </si>
  <si>
    <t xml:space="preserve">Dříve nebo později určitě narazíte na vzorec, který obsahuje chybu, což Excel zobrazí jako #NázevChyby. Chyby můžou být užitečné, protože upozorní na to, že něco nefunguje správným způsobem, ale může být obtížné je opravit. Naštěstí je ale k dispozici několik možností, které vám pomůžou najít příčinu chyby a opravit ji.
</t>
  </si>
  <si>
    <t xml:space="preserve">Kontrola chyb – Přejděte na Vzorce &gt; Kontrola chyb. Načte se dialogové okno, které vám vysvětlí obecnou příčinu vaší konkrétní chyby. V buňce D9 je chyba #NENÍ_K_DISPOZICI kvůli tomu, že nešlo najít hodnotu Jablko. Tuto chybu můžete vyřešit tím, že použijete hodnotu, která skutečně existuje, nebo ji můžete potlačit pomocí funkce IFERROR. Můžete ji také ignorovat s tím, že budete vědět, že až použijete existující hodnotu, chyba zmizí.
</t>
  </si>
  <si>
    <t xml:space="preserve">Pokud kliknete na Nápověda k této chybě, otevře se téma nápovědy specifické pro danou chybovou zprávu. Když kliknete na Zobrazit kroky výpočtu, načte se dialogové okno Vyhodnotit vzorec.
</t>
  </si>
  <si>
    <t xml:space="preserve">Při každém kliknutí na Vyhodnotit provede Excel jeden krok ve vzorci. Nemusí vám při tom přesně říct, proč k chybě dochází, ale ukáže vám, kdy k ní dojde. Pak se podívejte na příslušné téma nápovědy a zkuste vyvodit, co je ve vzorci špatně.
</t>
  </si>
  <si>
    <t>EXPERIMENT
Co je tu špatně? Rada: Zkoušíme SUMArizovat všechny položky.</t>
  </si>
  <si>
    <t xml:space="preserve">JE DOBRÉ VĚDĚT
Když kliknete na Možnosti, můžete nastavit pravidla, kdy se chyby v Excelu mají zobrazit nebo ignorovat.
</t>
  </si>
  <si>
    <t>Zjišťování chyb ve vzorcích</t>
  </si>
  <si>
    <t>Jak se vyhnout nefunkčním vzorcům</t>
  </si>
  <si>
    <t>Vyhodnocování vnořených vzorců po jednotlivých krocích</t>
  </si>
  <si>
    <t>Máte k Excelu další otázky?</t>
  </si>
  <si>
    <t>Stiskněte Alt+Ě a napište, co chcete vědět.</t>
  </si>
  <si>
    <t>Pokračujte dál. S Excelem se toho dá naučit ještě více:</t>
  </si>
  <si>
    <t xml:space="preserve">LinkedIn Learning: Videokurzy pro všechny úrovně – od začátečníků po pokročilé. Pracujte s nimi vlastním tempem.
</t>
  </si>
  <si>
    <t xml:space="preserve">Komunita: Ptejte se a spojte se s dalšími fanoušky Excelu.
</t>
  </si>
  <si>
    <t xml:space="preserve">Co ještě je nového?
Předplatitelé služeb Office 365 dostávají nepřetržité aktualizace a nové funkce.
</t>
  </si>
  <si>
    <t xml:space="preserve">Teď vyberte buňku G7 a zadejte ručně funkci MAX – napište =MAX(G3:G6).
</t>
  </si>
  <si>
    <t>=10+20 je vzorec, kde 10 a 20 jsou konstanty a znaménko + je operátor.</t>
  </si>
  <si>
    <t>Pokud by tento vzorec mohl mluvit, řekl by: Vezme se odchod z práce a odečte se od něj příchod do práce, pak se odečte rozdíl mezi příchodem z oběda a odchodem na oběd a výsledek se vynásobí číslem 24, aby se desetinná hodnota času v Excelu převedla na hodiny. Dalo by se to také vyjádřit takto: =((Odchod - Příchod)-(Odchod na oběd - Příchod z oběda))*24.</t>
  </si>
  <si>
    <t>...Prostudovat tyto buňky...
 </t>
  </si>
  <si>
    <t>Už jste viděli funkce SUMIF, SUMIFS, COUNTIF a COUNTIFS. Teď si můžete sami vyzkoušet další funkce, třeba AVERAGEIF/S, MAXIFS a MINIFS. Všechny mají stejnou strukturu, takže když máte hotový jeden vzorec, stačí v něm jenom nahrazovat název funkce. Připravili jsme vám všechny funkce, které si můžete vyzkoušet v buňce E106. Můžete je tam buď zkopírovat a vložit, nebo je zkuste v zájmu procvičení napsat sami ručně.
SUMIF 	=SUMIF(C92:C103;C106;E92:E103) 
SUMIFS 	=SUMIFS(E92:E103;C92:C103;C106;D92:D103;D106) 
AVERAGEIF 	=AVERAGEIF(C92:C103;C106;E92:E103) 
AVERAGEIFS	=AVERAGEIFS(E92:E103;C92:C103;C106;D92:D103;D106)
COUNTIF 	=COUNTIF(C92:C103;C106)
COUNTIFS 	=COUNTIFS(C92:C103;C106;D92:D103;D106) 
MAXIFS 	=MAXIFS(E92:E103;C92:C103;C106;D92:D103;D106)
MINIFS 	=MINIFS(E92:E103;C92:C103;C106;D92:D103;D106)</t>
  </si>
  <si>
    <t xml:space="preserve">Do buňky C36 zadejte =C28&amp;" "&amp;HODNOTA.NA.TEXT(D28;"DD.MM.RRRR"). DD.MM.RRRR je kód českého formátu den. měsíc. rok, například 25. 09. 2017.
</t>
  </si>
  <si>
    <t xml:space="preserve">Do buňky C37 zadejte =C29&amp;" "&amp;HODNOTA.NA.TEXT(D29;"H:MM"). H:MM je kód českého formátu hodiny:minuty, například 13:30.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</si>
</sst>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8" formatCode="#,##0.00\ &quot;Kč&quot;;[Red]\-#,##0.00\ &quot;Kč&quot;"/>
    <numFmt numFmtId="42" formatCode="_-* #,##0\ &quot;Kč&quot;_-;\-* #,##0\ &quot;Kč&quot;_-;_-* &quot;-&quot;\ &quot;Kč&quot;_-;_-@_-"/>
    <numFmt numFmtId="44" formatCode="_-* #,##0.00\ &quot;Kč&quot;_-;\-* #,##0.00\ &quot;Kč&quot;_-;_-* &quot;-&quot;??\ &quot;Kč&quot;_-;_-@_-"/>
    <numFmt numFmtId="164" formatCode="_(* #,##0_);_(* \(#,##0\);_(* &quot;-&quot;_);_(@_)"/>
    <numFmt numFmtId="165" formatCode="_(* #,##0.00_);_(* \(#,##0.00\);_(* &quot;-&quot;??_);_(@_)"/>
    <numFmt numFmtId="166" formatCode="dd/mm/yy;@"/>
    <numFmt numFmtId="167" formatCode="h:mm:ss;@"/>
    <numFmt numFmtId="168" formatCode="h:mm;@"/>
  </numFmts>
  <fonts count="45"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rgb="FF0B744D"/>
      <name val="Calibri"/>
      <family val="2"/>
      <scheme val="minor"/>
    </font>
    <font>
      <sz val="17"/>
      <color theme="0"/>
      <name val="Calibri"/>
      <family val="2"/>
      <scheme val="minor"/>
    </font>
    <font>
      <sz val="11"/>
      <color theme="0"/>
      <name val="Calibri"/>
      <family val="2"/>
      <scheme val="minor"/>
    </font>
    <font>
      <sz val="11"/>
      <color rgb="FF404040"/>
      <name val="Calibri"/>
      <family val="2"/>
      <scheme val="minor"/>
    </font>
    <font>
      <b/>
      <sz val="11"/>
      <color theme="1"/>
      <name val="Calibri"/>
      <family val="2"/>
      <scheme val="minor"/>
    </font>
    <font>
      <sz val="10"/>
      <color theme="0"/>
      <name val="Calibri"/>
      <family val="2"/>
      <scheme val="minor"/>
    </font>
    <font>
      <b/>
      <sz val="10"/>
      <color theme="0"/>
      <name val="Calibri"/>
      <family val="2"/>
      <scheme val="minor"/>
    </font>
    <font>
      <sz val="11"/>
      <color theme="1"/>
      <name val="Calibri"/>
      <family val="2"/>
      <scheme val="minor"/>
    </font>
    <font>
      <sz val="11"/>
      <color theme="0"/>
      <name val="Calibri"/>
      <family val="2"/>
      <scheme val="minor"/>
    </font>
    <font>
      <b/>
      <sz val="14"/>
      <color rgb="FF404040"/>
      <name val="Calibri"/>
      <family val="2"/>
      <scheme val="minor"/>
    </font>
    <font>
      <sz val="11"/>
      <color theme="1"/>
      <name val="Calibri"/>
      <family val="2"/>
    </font>
    <font>
      <sz val="11"/>
      <color theme="0"/>
      <name val="Calibri"/>
      <family val="2"/>
    </font>
    <font>
      <b/>
      <sz val="11"/>
      <color theme="0"/>
      <name val="Calibri"/>
      <family val="2"/>
      <scheme val="minor"/>
    </font>
    <font>
      <sz val="12"/>
      <color theme="1"/>
      <name val="Segoe UI"/>
      <family val="2"/>
    </font>
    <font>
      <sz val="24"/>
      <color theme="1"/>
      <name val="Segoe UI"/>
      <family val="2"/>
    </font>
    <font>
      <u/>
      <sz val="11"/>
      <color theme="10"/>
      <name val="Calibri"/>
      <family val="2"/>
    </font>
    <font>
      <sz val="20"/>
      <color rgb="FF000000"/>
      <name val="Courier New"/>
      <family val="3"/>
    </font>
    <font>
      <sz val="54"/>
      <color theme="0"/>
      <name val="Segoe UI"/>
      <family val="2"/>
    </font>
    <font>
      <sz val="22"/>
      <color rgb="FF3B3838"/>
      <name val="Segoe UI Light"/>
      <family val="2"/>
    </font>
    <font>
      <sz val="11"/>
      <color theme="0"/>
      <name val="Calibri"/>
      <family val="2"/>
      <scheme val="minor"/>
    </font>
    <font>
      <sz val="26"/>
      <color theme="2" tint="-0.749992370372631"/>
      <name val="Calibri"/>
      <family val="2"/>
      <scheme val="minor"/>
    </font>
    <font>
      <sz val="22"/>
      <color rgb="FF3B3838"/>
      <name val="Segoe UI Light"/>
      <family val="2"/>
    </font>
    <font>
      <sz val="11"/>
      <color theme="1"/>
      <name val="Calibri"/>
      <family val="2"/>
      <scheme val="minor"/>
    </font>
    <font>
      <sz val="12"/>
      <color theme="1" tint="0.249977111117893"/>
      <name val="Calibri"/>
      <family val="2"/>
      <scheme val="minor"/>
    </font>
    <font>
      <sz val="11"/>
      <color theme="1"/>
      <name val="Calibri"/>
      <family val="2"/>
    </font>
    <font>
      <b/>
      <sz val="11"/>
      <color theme="4"/>
      <name val="Segoe UI Black"/>
      <family val="2"/>
    </font>
    <font>
      <b/>
      <sz val="11"/>
      <color theme="0"/>
      <name val="Calibri"/>
      <family val="2"/>
    </font>
    <font>
      <u/>
      <sz val="11"/>
      <color theme="11"/>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s>
  <fills count="38">
    <fill>
      <patternFill patternType="none"/>
    </fill>
    <fill>
      <patternFill patternType="gray125"/>
    </fill>
    <fill>
      <patternFill patternType="solid">
        <fgColor rgb="FF217346"/>
        <bgColor indexed="64"/>
      </patternFill>
    </fill>
    <fill>
      <patternFill patternType="solid">
        <fgColor rgb="FF339966"/>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theme="0" tint="-0.149998474074526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rgb="FFB2B2B2"/>
      </left>
      <right style="thin">
        <color rgb="FFB2B2B2"/>
      </right>
      <top style="thin">
        <color rgb="FFB2B2B2"/>
      </top>
      <bottom style="thin">
        <color rgb="FFB2B2B2"/>
      </bottom>
      <diagonal/>
    </border>
    <border>
      <left style="thick">
        <color rgb="FFF4B183"/>
      </left>
      <right style="thick">
        <color rgb="FFF4B183"/>
      </right>
      <top style="thick">
        <color rgb="FFF4B183"/>
      </top>
      <bottom style="thick">
        <color rgb="FFF4B183"/>
      </bottom>
      <diagonal/>
    </border>
    <border>
      <left/>
      <right/>
      <top/>
      <bottom style="medium">
        <color theme="1"/>
      </bottom>
      <diagonal/>
    </border>
    <border>
      <left/>
      <right/>
      <top style="medium">
        <color theme="1"/>
      </top>
      <bottom/>
      <diagonal/>
    </border>
    <border>
      <left/>
      <right/>
      <top style="thin">
        <color rgb="FFB2B2B2"/>
      </top>
      <bottom style="thin">
        <color rgb="FFB2B2B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B2B2B2"/>
      </left>
      <right style="thin">
        <color rgb="FFB2B2B2"/>
      </right>
      <top/>
      <bottom style="thin">
        <color rgb="FFB2B2B2"/>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diagonal/>
    </border>
    <border>
      <left/>
      <right style="thin">
        <color rgb="FFB2B2B2"/>
      </right>
      <top style="thin">
        <color rgb="FFB2B2B2"/>
      </top>
      <bottom style="thin">
        <color rgb="FFB2B2B2"/>
      </bottom>
      <diagonal/>
    </border>
    <border>
      <left/>
      <right style="thick">
        <color rgb="FFF4B183"/>
      </right>
      <top style="thick">
        <color rgb="FFF4B183"/>
      </top>
      <bottom style="thick">
        <color rgb="FFF4B183"/>
      </bottom>
      <diagonal/>
    </border>
    <border>
      <left/>
      <right/>
      <top/>
      <bottom style="thin">
        <color theme="0" tint="-0.499984740745262"/>
      </bottom>
      <diagonal/>
    </border>
    <border>
      <left/>
      <right/>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6">
    <xf numFmtId="0" fontId="0" fillId="0" borderId="0"/>
    <xf numFmtId="0" fontId="4" fillId="0" borderId="0" applyFill="0" applyBorder="0">
      <alignment wrapText="1"/>
    </xf>
    <xf numFmtId="0" fontId="1" fillId="0" borderId="0"/>
    <xf numFmtId="0" fontId="5" fillId="2" borderId="0" applyNumberFormat="0" applyProtection="0">
      <alignment horizontal="left" wrapText="1" indent="4"/>
    </xf>
    <xf numFmtId="0" fontId="4" fillId="2" borderId="0" applyNumberFormat="0" applyProtection="0">
      <alignment horizontal="left" wrapText="1" indent="4"/>
    </xf>
    <xf numFmtId="0" fontId="6" fillId="0" borderId="0"/>
    <xf numFmtId="0" fontId="6" fillId="3" borderId="0" applyNumberFormat="0" applyBorder="0" applyProtection="0"/>
    <xf numFmtId="0" fontId="1" fillId="4" borderId="0"/>
    <xf numFmtId="0" fontId="1" fillId="5" borderId="1"/>
    <xf numFmtId="0" fontId="1" fillId="4" borderId="2"/>
    <xf numFmtId="0" fontId="1" fillId="0" borderId="0"/>
    <xf numFmtId="0" fontId="1" fillId="4" borderId="0"/>
    <xf numFmtId="0" fontId="1" fillId="5" borderId="1"/>
    <xf numFmtId="0" fontId="1" fillId="4" borderId="2"/>
    <xf numFmtId="0" fontId="1" fillId="0" borderId="0"/>
    <xf numFmtId="0" fontId="19" fillId="0" borderId="0" applyNumberFormat="0" applyFill="0" applyBorder="0" applyAlignment="0" applyProtection="0"/>
    <xf numFmtId="0" fontId="1" fillId="4" borderId="0"/>
    <xf numFmtId="0" fontId="1" fillId="5" borderId="1"/>
    <xf numFmtId="0" fontId="1" fillId="4" borderId="2"/>
    <xf numFmtId="0" fontId="31" fillId="0" borderId="0" applyNumberFormat="0" applyFill="0" applyBorder="0" applyAlignment="0" applyProtection="0"/>
    <xf numFmtId="165" fontId="14" fillId="0" borderId="0" applyFont="0" applyFill="0" applyBorder="0" applyAlignment="0" applyProtection="0"/>
    <xf numFmtId="164"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9" fontId="14" fillId="0" borderId="0" applyFont="0" applyFill="0" applyBorder="0" applyAlignment="0" applyProtection="0"/>
    <xf numFmtId="0" fontId="32" fillId="0" borderId="0" applyNumberFormat="0" applyFill="0" applyBorder="0" applyAlignment="0" applyProtection="0"/>
    <xf numFmtId="0" fontId="33" fillId="0" borderId="14" applyNumberFormat="0" applyFill="0" applyAlignment="0" applyProtection="0"/>
    <xf numFmtId="0" fontId="34" fillId="0" borderId="15" applyNumberFormat="0" applyFill="0" applyAlignment="0" applyProtection="0"/>
    <xf numFmtId="0" fontId="35" fillId="0" borderId="16" applyNumberFormat="0" applyFill="0" applyAlignment="0" applyProtection="0"/>
    <xf numFmtId="0" fontId="35" fillId="0" borderId="0" applyNumberFormat="0" applyFill="0" applyBorder="0" applyAlignment="0" applyProtection="0"/>
    <xf numFmtId="0" fontId="36" fillId="7" borderId="0" applyNumberFormat="0" applyBorder="0" applyAlignment="0" applyProtection="0"/>
    <xf numFmtId="0" fontId="37" fillId="8" borderId="0" applyNumberFormat="0" applyBorder="0" applyAlignment="0" applyProtection="0"/>
    <xf numFmtId="0" fontId="38" fillId="9" borderId="0" applyNumberFormat="0" applyBorder="0" applyAlignment="0" applyProtection="0"/>
    <xf numFmtId="0" fontId="39" fillId="10" borderId="17" applyNumberFormat="0" applyAlignment="0" applyProtection="0"/>
    <xf numFmtId="0" fontId="40" fillId="11" borderId="18" applyNumberFormat="0" applyAlignment="0" applyProtection="0"/>
    <xf numFmtId="0" fontId="41" fillId="11" borderId="17" applyNumberFormat="0" applyAlignment="0" applyProtection="0"/>
    <xf numFmtId="0" fontId="42" fillId="0" borderId="19" applyNumberFormat="0" applyFill="0" applyAlignment="0" applyProtection="0"/>
    <xf numFmtId="0" fontId="16" fillId="12" borderId="20" applyNumberFormat="0" applyAlignment="0" applyProtection="0"/>
    <xf numFmtId="0" fontId="43" fillId="0" borderId="0" applyNumberFormat="0" applyFill="0" applyBorder="0" applyAlignment="0" applyProtection="0"/>
    <xf numFmtId="0" fontId="14" fillId="13" borderId="1" applyNumberFormat="0" applyFont="0" applyAlignment="0" applyProtection="0"/>
    <xf numFmtId="0" fontId="44" fillId="0" borderId="0" applyNumberFormat="0" applyFill="0" applyBorder="0" applyAlignment="0" applyProtection="0"/>
    <xf numFmtId="0" fontId="8" fillId="0" borderId="21" applyNumberFormat="0" applyFill="0" applyAlignment="0" applyProtection="0"/>
    <xf numFmtId="0" fontId="6"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6"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6"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6"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6"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130">
    <xf numFmtId="0" fontId="0" fillId="0" borderId="0" xfId="0"/>
    <xf numFmtId="0" fontId="1" fillId="0" borderId="0" xfId="2"/>
    <xf numFmtId="0" fontId="5" fillId="2" borderId="0" xfId="3">
      <alignment horizontal="left" wrapText="1" indent="4"/>
    </xf>
    <xf numFmtId="0" fontId="4" fillId="2" borderId="0" xfId="4">
      <alignment horizontal="left" wrapText="1" indent="4"/>
    </xf>
    <xf numFmtId="0" fontId="1" fillId="0" borderId="0" xfId="2" applyAlignment="1">
      <alignment horizontal="left"/>
    </xf>
    <xf numFmtId="0" fontId="7" fillId="0" borderId="0" xfId="0" applyFont="1"/>
    <xf numFmtId="0" fontId="7" fillId="0" borderId="0" xfId="0" applyFont="1" applyAlignment="1">
      <alignment horizontal="left" indent="1"/>
    </xf>
    <xf numFmtId="0" fontId="6" fillId="3" borderId="0" xfId="6"/>
    <xf numFmtId="0" fontId="6" fillId="3" borderId="0" xfId="6" applyAlignment="1">
      <alignment horizontal="right"/>
    </xf>
    <xf numFmtId="0" fontId="6" fillId="0" borderId="0" xfId="5"/>
    <xf numFmtId="0" fontId="8" fillId="0" borderId="0" xfId="2" applyFont="1" applyAlignment="1">
      <alignment horizontal="left"/>
    </xf>
    <xf numFmtId="0" fontId="6" fillId="3" borderId="0" xfId="6" applyAlignment="1">
      <alignment horizontal="left"/>
    </xf>
    <xf numFmtId="14" fontId="0" fillId="0" borderId="0" xfId="0" applyNumberFormat="1"/>
    <xf numFmtId="0" fontId="1" fillId="4" borderId="0" xfId="11"/>
    <xf numFmtId="0" fontId="9" fillId="0" borderId="0" xfId="0" applyFont="1"/>
    <xf numFmtId="0" fontId="9" fillId="0" borderId="0" xfId="2" applyFont="1" applyAlignment="1">
      <alignment horizontal="left"/>
    </xf>
    <xf numFmtId="0" fontId="9" fillId="0" borderId="0" xfId="5" applyFont="1"/>
    <xf numFmtId="0" fontId="10" fillId="0" borderId="0" xfId="0" applyFont="1"/>
    <xf numFmtId="0" fontId="11" fillId="0" borderId="0" xfId="2" applyFont="1"/>
    <xf numFmtId="0" fontId="13" fillId="0" borderId="0" xfId="0" applyFont="1"/>
    <xf numFmtId="0" fontId="11" fillId="0" borderId="0" xfId="2" applyFont="1" applyAlignment="1">
      <alignment horizontal="left"/>
    </xf>
    <xf numFmtId="0" fontId="14" fillId="0" borderId="0" xfId="0" applyFont="1"/>
    <xf numFmtId="0" fontId="12" fillId="0" borderId="0" xfId="5" applyFont="1"/>
    <xf numFmtId="0" fontId="8" fillId="0" borderId="0" xfId="2" applyFont="1" applyAlignment="1">
      <alignment horizontal="right"/>
    </xf>
    <xf numFmtId="0" fontId="6" fillId="0" borderId="0" xfId="2" applyFont="1" applyAlignment="1">
      <alignment horizontal="left"/>
    </xf>
    <xf numFmtId="0" fontId="15" fillId="0" borderId="0" xfId="0" applyFont="1"/>
    <xf numFmtId="0" fontId="15" fillId="0" borderId="0" xfId="0" quotePrefix="1" applyFont="1"/>
    <xf numFmtId="0" fontId="15" fillId="0" borderId="0" xfId="0" applyFont="1" applyAlignment="1">
      <alignment wrapText="1"/>
    </xf>
    <xf numFmtId="0" fontId="16" fillId="3" borderId="0" xfId="6" applyFont="1" applyAlignment="1">
      <alignment horizontal="left"/>
    </xf>
    <xf numFmtId="0" fontId="16" fillId="3" borderId="0" xfId="6" applyFont="1" applyAlignment="1">
      <alignment horizontal="right"/>
    </xf>
    <xf numFmtId="0" fontId="0" fillId="0" borderId="0" xfId="0" applyAlignment="1">
      <alignment vertical="center"/>
    </xf>
    <xf numFmtId="0" fontId="16" fillId="3" borderId="0" xfId="6" applyFont="1"/>
    <xf numFmtId="0" fontId="1" fillId="0" borderId="0" xfId="14"/>
    <xf numFmtId="0" fontId="17" fillId="0" borderId="0" xfId="14" applyFont="1"/>
    <xf numFmtId="0" fontId="18" fillId="0" borderId="0" xfId="14" applyFont="1"/>
    <xf numFmtId="0" fontId="18" fillId="0" borderId="0" xfId="14" applyFont="1" applyAlignment="1">
      <alignment vertical="center"/>
    </xf>
    <xf numFmtId="0" fontId="6" fillId="0" borderId="0" xfId="5" applyAlignment="1">
      <alignment wrapText="1"/>
    </xf>
    <xf numFmtId="0" fontId="3" fillId="0" borderId="0" xfId="2" applyFont="1"/>
    <xf numFmtId="0" fontId="3" fillId="0" borderId="0" xfId="2" applyFont="1" applyAlignment="1">
      <alignment horizontal="left"/>
    </xf>
    <xf numFmtId="0" fontId="3" fillId="0" borderId="0" xfId="2" applyFont="1" applyAlignment="1">
      <alignment horizontal="right"/>
    </xf>
    <xf numFmtId="0" fontId="3" fillId="4" borderId="0" xfId="7" applyFont="1"/>
    <xf numFmtId="0" fontId="3" fillId="4" borderId="0" xfId="7" applyFont="1" applyAlignment="1">
      <alignment horizontal="right"/>
    </xf>
    <xf numFmtId="0" fontId="3" fillId="5" borderId="1" xfId="8" applyFont="1" applyAlignment="1">
      <alignment horizontal="right"/>
    </xf>
    <xf numFmtId="0" fontId="7" fillId="0" borderId="0" xfId="0" applyFont="1" applyAlignment="1">
      <alignment horizontal="center"/>
    </xf>
    <xf numFmtId="0" fontId="3" fillId="0" borderId="0" xfId="2" applyFont="1" applyAlignment="1">
      <alignment horizontal="left" indent="1"/>
    </xf>
    <xf numFmtId="0" fontId="7" fillId="0" borderId="0" xfId="0" applyFont="1" applyAlignment="1">
      <alignment horizontal="left" indent="2"/>
    </xf>
    <xf numFmtId="0" fontId="3" fillId="4" borderId="2" xfId="9" applyFont="1"/>
    <xf numFmtId="0" fontId="3" fillId="5" borderId="1" xfId="8" applyFont="1" applyAlignment="1">
      <alignment horizontal="right" vertical="center"/>
    </xf>
    <xf numFmtId="0" fontId="3" fillId="0" borderId="0" xfId="2" applyFont="1" applyAlignment="1">
      <alignment horizontal="center"/>
    </xf>
    <xf numFmtId="0" fontId="3" fillId="0" borderId="0" xfId="2" quotePrefix="1" applyFont="1" applyAlignment="1">
      <alignment horizontal="left"/>
    </xf>
    <xf numFmtId="0" fontId="3" fillId="0" borderId="0" xfId="2" applyFont="1" applyAlignment="1">
      <alignment horizontal="left" indent="2"/>
    </xf>
    <xf numFmtId="0" fontId="3" fillId="0" borderId="0" xfId="10" applyFont="1" applyAlignment="1">
      <alignment horizontal="left" indent="1"/>
    </xf>
    <xf numFmtId="0" fontId="3" fillId="4" borderId="2" xfId="13" applyFont="1"/>
    <xf numFmtId="0" fontId="3" fillId="4" borderId="2" xfId="9" applyFont="1" applyAlignment="1">
      <alignment horizontal="center" vertical="center"/>
    </xf>
    <xf numFmtId="0" fontId="3" fillId="4" borderId="2" xfId="9" applyFont="1" applyAlignment="1">
      <alignment horizontal="left"/>
    </xf>
    <xf numFmtId="0" fontId="1" fillId="5" borderId="1" xfId="8"/>
    <xf numFmtId="0" fontId="0" fillId="0" borderId="3" xfId="0" applyBorder="1" applyAlignment="1">
      <alignment vertical="center"/>
    </xf>
    <xf numFmtId="0" fontId="1" fillId="5" borderId="1" xfId="17"/>
    <xf numFmtId="0" fontId="20" fillId="0" borderId="0" xfId="0" applyFont="1"/>
    <xf numFmtId="0" fontId="1" fillId="4" borderId="0" xfId="16"/>
    <xf numFmtId="0" fontId="19" fillId="0" borderId="0" xfId="15"/>
    <xf numFmtId="0" fontId="21" fillId="2" borderId="0" xfId="27" applyFont="1" applyFill="1" applyBorder="1" applyAlignment="1">
      <alignment horizontal="left" indent="1"/>
    </xf>
    <xf numFmtId="0" fontId="16" fillId="3" borderId="4" xfId="6" applyFont="1" applyBorder="1" applyAlignment="1">
      <alignment horizontal="left" vertical="center"/>
    </xf>
    <xf numFmtId="0" fontId="16" fillId="3" borderId="4" xfId="6" applyFont="1" applyBorder="1" applyAlignment="1">
      <alignment horizontal="right" vertical="center"/>
    </xf>
    <xf numFmtId="0" fontId="0" fillId="6" borderId="4" xfId="0" applyFill="1" applyBorder="1" applyAlignment="1">
      <alignment vertical="center"/>
    </xf>
    <xf numFmtId="0" fontId="22" fillId="0" borderId="0" xfId="0" applyFont="1" applyAlignment="1">
      <alignment horizontal="centerContinuous" vertical="center"/>
    </xf>
    <xf numFmtId="0" fontId="14" fillId="0" borderId="0" xfId="0" applyFont="1" applyAlignment="1">
      <alignment horizontal="centerContinuous"/>
    </xf>
    <xf numFmtId="0" fontId="6" fillId="3" borderId="0" xfId="6" applyAlignment="1">
      <alignment horizontal="center" vertical="center"/>
    </xf>
    <xf numFmtId="0" fontId="24" fillId="0" borderId="0" xfId="10" applyFont="1"/>
    <xf numFmtId="0" fontId="25" fillId="0" borderId="0" xfId="0" applyFont="1" applyAlignment="1">
      <alignment horizontal="centerContinuous" vertical="center"/>
    </xf>
    <xf numFmtId="0" fontId="26" fillId="0" borderId="0" xfId="10" applyFont="1" applyAlignment="1">
      <alignment horizontal="centerContinuous"/>
    </xf>
    <xf numFmtId="0" fontId="26" fillId="0" borderId="0" xfId="10" applyFont="1"/>
    <xf numFmtId="0" fontId="23" fillId="3" borderId="0" xfId="6" applyFont="1"/>
    <xf numFmtId="0" fontId="23" fillId="3" borderId="0" xfId="6" applyFont="1" applyAlignment="1">
      <alignment horizontal="right"/>
    </xf>
    <xf numFmtId="0" fontId="27" fillId="0" borderId="0" xfId="10" applyFont="1"/>
    <xf numFmtId="0" fontId="26" fillId="0" borderId="0" xfId="10" applyFont="1" applyAlignment="1">
      <alignment horizontal="left"/>
    </xf>
    <xf numFmtId="0" fontId="27" fillId="0" borderId="0" xfId="10" applyFont="1" applyAlignment="1">
      <alignment horizontal="left"/>
    </xf>
    <xf numFmtId="0" fontId="28" fillId="0" borderId="0" xfId="0" applyFont="1"/>
    <xf numFmtId="0" fontId="26" fillId="4" borderId="2" xfId="13" applyFont="1"/>
    <xf numFmtId="0" fontId="26" fillId="5" borderId="1" xfId="12" applyFont="1" applyAlignment="1">
      <alignment horizontal="right"/>
    </xf>
    <xf numFmtId="0" fontId="3" fillId="0" borderId="0" xfId="2" applyFont="1" applyAlignment="1">
      <alignment horizontal="centerContinuous"/>
    </xf>
    <xf numFmtId="0" fontId="0" fillId="0" borderId="0" xfId="0" applyAlignment="1">
      <alignment horizontal="centerContinuous"/>
    </xf>
    <xf numFmtId="0" fontId="6" fillId="0" borderId="0" xfId="5" applyAlignment="1">
      <alignment horizontal="centerContinuous"/>
    </xf>
    <xf numFmtId="0" fontId="1" fillId="4" borderId="2" xfId="9"/>
    <xf numFmtId="0" fontId="2" fillId="4" borderId="2" xfId="9" applyFont="1" applyAlignment="1">
      <alignment horizontal="left"/>
    </xf>
    <xf numFmtId="0" fontId="0" fillId="0" borderId="0" xfId="0" applyAlignment="1">
      <alignment horizontal="center" vertical="center"/>
    </xf>
    <xf numFmtId="0" fontId="0" fillId="0" borderId="0" xfId="0" applyAlignment="1">
      <alignment horizontal="centerContinuous" vertical="center"/>
    </xf>
    <xf numFmtId="0" fontId="6" fillId="0" borderId="0" xfId="2" applyFont="1" applyAlignment="1">
      <alignment horizontal="left" wrapText="1"/>
    </xf>
    <xf numFmtId="0" fontId="9" fillId="0" borderId="0" xfId="0" applyFont="1" applyAlignment="1">
      <alignment wrapText="1"/>
    </xf>
    <xf numFmtId="0" fontId="9" fillId="0" borderId="0" xfId="2" applyFont="1" applyAlignment="1">
      <alignment horizontal="left" wrapText="1"/>
    </xf>
    <xf numFmtId="0" fontId="29" fillId="0" borderId="0" xfId="0" applyFont="1"/>
    <xf numFmtId="0" fontId="25" fillId="0" borderId="0" xfId="0" applyFont="1" applyAlignment="1">
      <alignment horizontal="center" vertical="center"/>
    </xf>
    <xf numFmtId="0" fontId="25" fillId="0" borderId="0" xfId="0" applyFont="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1" fillId="5" borderId="5" xfId="17" applyBorder="1"/>
    <xf numFmtId="0" fontId="1" fillId="4" borderId="6" xfId="16" applyBorder="1" applyAlignment="1">
      <alignment horizontal="left"/>
    </xf>
    <xf numFmtId="0" fontId="1" fillId="4" borderId="6" xfId="7" applyBorder="1"/>
    <xf numFmtId="0" fontId="1" fillId="4" borderId="2" xfId="13"/>
    <xf numFmtId="0" fontId="26" fillId="5" borderId="7" xfId="12" applyFont="1" applyBorder="1"/>
    <xf numFmtId="0" fontId="26" fillId="4" borderId="6" xfId="11" applyFont="1" applyBorder="1"/>
    <xf numFmtId="0" fontId="26" fillId="4" borderId="8" xfId="11" applyFont="1" applyBorder="1"/>
    <xf numFmtId="0" fontId="1" fillId="5" borderId="10" xfId="12" applyBorder="1"/>
    <xf numFmtId="0" fontId="3" fillId="5" borderId="7" xfId="8" applyFont="1" applyBorder="1" applyAlignment="1">
      <alignment horizontal="right"/>
    </xf>
    <xf numFmtId="0" fontId="3" fillId="4" borderId="6" xfId="7" applyFont="1" applyBorder="1"/>
    <xf numFmtId="0" fontId="3" fillId="4" borderId="6" xfId="7" applyFont="1" applyBorder="1" applyAlignment="1">
      <alignment horizontal="right"/>
    </xf>
    <xf numFmtId="0" fontId="3" fillId="4" borderId="6" xfId="7" applyFont="1" applyBorder="1" applyAlignment="1">
      <alignment horizontal="left"/>
    </xf>
    <xf numFmtId="0" fontId="1" fillId="4" borderId="11" xfId="9" applyBorder="1"/>
    <xf numFmtId="0" fontId="1" fillId="5" borderId="10" xfId="8" applyBorder="1"/>
    <xf numFmtId="0" fontId="2" fillId="4" borderId="6" xfId="7" applyFont="1" applyBorder="1"/>
    <xf numFmtId="0" fontId="1" fillId="4" borderId="1" xfId="7" applyBorder="1"/>
    <xf numFmtId="0" fontId="8" fillId="0" borderId="9" xfId="10" applyFont="1" applyBorder="1" applyAlignment="1">
      <alignment horizontal="left"/>
    </xf>
    <xf numFmtId="0" fontId="26" fillId="5" borderId="1" xfId="12" applyFont="1"/>
    <xf numFmtId="0" fontId="6" fillId="0" borderId="0" xfId="10" applyFont="1" applyAlignment="1">
      <alignment horizontal="left" wrapText="1"/>
    </xf>
    <xf numFmtId="0" fontId="6" fillId="0" borderId="0" xfId="0" applyFont="1"/>
    <xf numFmtId="166" fontId="3" fillId="5" borderId="10" xfId="8" applyNumberFormat="1" applyFont="1" applyBorder="1" applyAlignment="1">
      <alignment horizontal="right"/>
    </xf>
    <xf numFmtId="166" fontId="1" fillId="4" borderId="11" xfId="9" applyNumberFormat="1" applyBorder="1"/>
    <xf numFmtId="167" fontId="3" fillId="5" borderId="10" xfId="8" applyNumberFormat="1" applyFont="1" applyBorder="1" applyAlignment="1">
      <alignment horizontal="right"/>
    </xf>
    <xf numFmtId="168" fontId="1" fillId="5" borderId="10" xfId="8" applyNumberFormat="1" applyBorder="1"/>
    <xf numFmtId="166" fontId="1" fillId="4" borderId="6" xfId="7" applyNumberFormat="1" applyBorder="1"/>
    <xf numFmtId="168" fontId="1" fillId="4" borderId="6" xfId="7" applyNumberFormat="1" applyBorder="1"/>
    <xf numFmtId="168" fontId="3" fillId="5" borderId="10" xfId="8" applyNumberFormat="1" applyFont="1" applyBorder="1" applyAlignment="1">
      <alignment horizontal="right"/>
    </xf>
    <xf numFmtId="8" fontId="0" fillId="6" borderId="4" xfId="0" applyNumberFormat="1" applyFill="1" applyBorder="1" applyAlignment="1">
      <alignment vertical="center"/>
    </xf>
    <xf numFmtId="8" fontId="0" fillId="0" borderId="3" xfId="0" applyNumberFormat="1" applyBorder="1" applyAlignment="1">
      <alignment vertical="center"/>
    </xf>
    <xf numFmtId="8" fontId="0" fillId="0" borderId="0" xfId="0" applyNumberFormat="1" applyAlignment="1">
      <alignment vertical="center"/>
    </xf>
    <xf numFmtId="8" fontId="1" fillId="5" borderId="1" xfId="8" applyNumberFormat="1" applyAlignment="1">
      <alignment vertical="center"/>
    </xf>
    <xf numFmtId="0" fontId="16" fillId="3" borderId="0" xfId="6" applyFont="1" applyAlignment="1">
      <alignment horizontal="center"/>
    </xf>
    <xf numFmtId="0" fontId="16" fillId="3" borderId="12" xfId="6" applyFont="1" applyBorder="1" applyAlignment="1">
      <alignment horizontal="center"/>
    </xf>
    <xf numFmtId="0" fontId="16" fillId="3" borderId="13" xfId="6" applyFont="1" applyBorder="1" applyAlignment="1">
      <alignment horizontal="center"/>
    </xf>
    <xf numFmtId="0" fontId="16" fillId="3" borderId="13" xfId="6" applyFont="1" applyBorder="1" applyAlignment="1">
      <alignment horizontal="center" vertical="center"/>
    </xf>
  </cellXfs>
  <cellStyles count="66">
    <cellStyle name="20 % – Zvýraznění 1" xfId="43" builtinId="30" customBuiltin="1"/>
    <cellStyle name="20 % – Zvýraznění 2" xfId="47" builtinId="34" customBuiltin="1"/>
    <cellStyle name="20 % – Zvýraznění 3" xfId="51" builtinId="38" customBuiltin="1"/>
    <cellStyle name="20 % – Zvýraznění 4" xfId="55" builtinId="42" customBuiltin="1"/>
    <cellStyle name="20 % – Zvýraznění 5" xfId="59" builtinId="46" customBuiltin="1"/>
    <cellStyle name="20 % – Zvýraznění 6" xfId="63" builtinId="50" customBuiltin="1"/>
    <cellStyle name="40 % – Zvýraznění 1" xfId="44" builtinId="31" customBuiltin="1"/>
    <cellStyle name="40 % – Zvýraznění 2" xfId="48" builtinId="35" customBuiltin="1"/>
    <cellStyle name="40 % – Zvýraznění 3" xfId="52" builtinId="39" customBuiltin="1"/>
    <cellStyle name="40 % – Zvýraznění 4" xfId="56" builtinId="43" customBuiltin="1"/>
    <cellStyle name="40 % – Zvýraznění 5" xfId="60" builtinId="47" customBuiltin="1"/>
    <cellStyle name="40 % – Zvýraznění 6" xfId="64" builtinId="51" customBuiltin="1"/>
    <cellStyle name="60 % – Zvýraznění 1" xfId="45" builtinId="32" customBuiltin="1"/>
    <cellStyle name="60 % – Zvýraznění 2" xfId="49" builtinId="36" customBuiltin="1"/>
    <cellStyle name="60 % – Zvýraznění 3" xfId="53" builtinId="40" customBuiltin="1"/>
    <cellStyle name="60 % – Zvýraznění 4" xfId="57" builtinId="44" customBuiltin="1"/>
    <cellStyle name="60 % – Zvýraznění 5" xfId="61" builtinId="48" customBuiltin="1"/>
    <cellStyle name="60 % – Zvýraznění 6" xfId="65" builtinId="52" customBuiltin="1"/>
    <cellStyle name="Celkem" xfId="41" builtinId="25" customBuiltin="1"/>
    <cellStyle name="Čárka" xfId="20" builtinId="3" customBuiltin="1"/>
    <cellStyle name="Čárky bez des. míst" xfId="21" builtinId="6" customBuiltin="1"/>
    <cellStyle name="Hypertextový odkaz" xfId="15" builtinId="8" customBuiltin="1"/>
    <cellStyle name="Kontrolní buňka" xfId="37" builtinId="23" customBuiltin="1"/>
    <cellStyle name="Měna" xfId="22" builtinId="4" customBuiltin="1"/>
    <cellStyle name="Měny bez des. míst" xfId="23" builtinId="7" customBuiltin="1"/>
    <cellStyle name="Nadpis 1" xfId="26" builtinId="16" customBuiltin="1"/>
    <cellStyle name="Nadpis 1 2" xfId="3" xr:uid="{00000000-0005-0000-0000-000003000000}"/>
    <cellStyle name="Nadpis 2" xfId="27" xr:uid="{00000000-0005-0000-0000-00000F000000}"/>
    <cellStyle name="Nadpis 2 2" xfId="4" xr:uid="{00000000-0005-0000-0000-000004000000}"/>
    <cellStyle name="Nadpis 3" xfId="28" builtinId="18" customBuiltin="1"/>
    <cellStyle name="Nadpis 3 2" xfId="6" xr:uid="{00000000-0005-0000-0000-000005000000}"/>
    <cellStyle name="Nadpis 4" xfId="29" builtinId="19" customBuiltin="1"/>
    <cellStyle name="Název" xfId="25" builtinId="15" customBuiltin="1"/>
    <cellStyle name="Neutrální" xfId="32" builtinId="28" customBuiltin="1"/>
    <cellStyle name="Normální" xfId="0" builtinId="0" customBuiltin="1"/>
    <cellStyle name="Normální 2" xfId="2" xr:uid="{00000000-0005-0000-0000-000008000000}"/>
    <cellStyle name="Normální 2 2" xfId="14" xr:uid="{00000000-0005-0000-0000-000009000000}"/>
    <cellStyle name="Normální 3" xfId="10" xr:uid="{00000000-0005-0000-0000-00000A000000}"/>
    <cellStyle name="OranžovéOhraničení" xfId="9" xr:uid="{00000000-0005-0000-0000-00000B000000}"/>
    <cellStyle name="OranžovéOhraničení 2" xfId="13" xr:uid="{00000000-0005-0000-0000-00000C000000}"/>
    <cellStyle name="OranžovéOhraničení 3" xfId="18" xr:uid="{00000000-0005-0000-0000-00000D000000}"/>
    <cellStyle name="Počáteční text" xfId="1" xr:uid="{00000000-0005-0000-0000-00000E000000}"/>
    <cellStyle name="Použitý hypertextový odkaz" xfId="19" builtinId="9" customBuiltin="1"/>
    <cellStyle name="Poznámka" xfId="39" builtinId="10" customBuiltin="1"/>
    <cellStyle name="Procenta" xfId="24" builtinId="5" customBuiltin="1"/>
    <cellStyle name="Propojená buňka" xfId="36" builtinId="24" customBuiltin="1"/>
    <cellStyle name="Správně" xfId="30" builtinId="26" customBuiltin="1"/>
    <cellStyle name="ŠedáBuňka" xfId="7" xr:uid="{00000000-0005-0000-0000-000000000000}"/>
    <cellStyle name="ŠedáBuňka 2" xfId="11" xr:uid="{00000000-0005-0000-0000-000001000000}"/>
    <cellStyle name="ŠedáBuňka 2 2" xfId="16" xr:uid="{00000000-0005-0000-0000-000002000000}"/>
    <cellStyle name="Špatně" xfId="31" builtinId="27" customBuiltin="1"/>
    <cellStyle name="Text upozornění" xfId="38" builtinId="11" customBuiltin="1"/>
    <cellStyle name="Vstup" xfId="33" builtinId="20" customBuiltin="1"/>
    <cellStyle name="Výpočet" xfId="35" builtinId="22" customBuiltin="1"/>
    <cellStyle name="Výstup" xfId="34" builtinId="21" customBuiltin="1"/>
    <cellStyle name="Vysvětlující text" xfId="40" builtinId="53" customBuiltin="1"/>
    <cellStyle name="z Text sloupce A" xfId="5" xr:uid="{00000000-0005-0000-0000-000013000000}"/>
    <cellStyle name="Zvýraznění 1" xfId="42" builtinId="29" customBuiltin="1"/>
    <cellStyle name="Zvýraznění 2" xfId="46" builtinId="33" customBuiltin="1"/>
    <cellStyle name="Zvýraznění 3" xfId="50" builtinId="37" customBuiltin="1"/>
    <cellStyle name="Zvýraznění 4" xfId="54" builtinId="41" customBuiltin="1"/>
    <cellStyle name="Zvýraznění 5" xfId="58" builtinId="45" customBuiltin="1"/>
    <cellStyle name="Zvýraznění 6" xfId="62" builtinId="49" customBuiltin="1"/>
    <cellStyle name="ŽlutáBuňka" xfId="8" xr:uid="{00000000-0005-0000-0000-000010000000}"/>
    <cellStyle name="ŽlutáBuňka 2" xfId="12" xr:uid="{00000000-0005-0000-0000-000011000000}"/>
    <cellStyle name="ŽlutáBuňka 2 2" xfId="17" xr:uid="{00000000-0005-0000-0000-000012000000}"/>
  </cellStyles>
  <dxfs count="22">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9"/>
          <bgColor theme="9"/>
        </patternFill>
      </fill>
    </dxf>
    <dxf>
      <font>
        <b/>
        <color theme="0"/>
      </font>
      <fill>
        <patternFill patternType="solid">
          <fgColor theme="9"/>
          <bgColor theme="9"/>
        </patternFill>
      </fill>
    </dxf>
    <dxf>
      <fill>
        <patternFill>
          <bgColor rgb="FF227447"/>
        </patternFill>
      </fill>
      <border>
        <top style="double">
          <color theme="1"/>
        </top>
      </border>
    </dxf>
    <dxf>
      <font>
        <b/>
        <color theme="0"/>
      </font>
      <fill>
        <patternFill patternType="solid">
          <fgColor theme="9"/>
          <bgColor rgb="FF227447"/>
        </patternFill>
      </fill>
      <border>
        <bottom style="medium">
          <color theme="1"/>
        </bottom>
      </border>
    </dxf>
    <dxf>
      <font>
        <color theme="1"/>
      </font>
      <border>
        <top style="medium">
          <color theme="1"/>
        </top>
        <bottom style="medium">
          <color theme="1"/>
        </bottom>
      </border>
    </dxf>
  </dxfs>
  <tableStyles count="1" defaultTableStyle="TableStyleMedium2" defaultPivotStyle="PivotStyleLight16">
    <tableStyle name="Uživatelské rozhraní Excelu" pivot="0" count="7" xr9:uid="{00000000-0011-0000-FFFF-FFFF00000000}">
      <tableStyleElement type="wholeTable" dxfId="21"/>
      <tableStyleElement type="headerRow" dxfId="20"/>
      <tableStyleElement type="totalRow" dxfId="19"/>
      <tableStyleElement type="firstColumn" dxfId="18"/>
      <tableStyleElement type="lastColumn" dxfId="17"/>
      <tableStyleElement type="firstRowStripe" dxfId="16"/>
      <tableStyleElement type="firstColumnStripe" dxfId="15"/>
    </tableStyle>
  </tableStyles>
  <colors>
    <mruColors>
      <color rgb="FFF4B183"/>
      <color rgb="FFE2F0D9"/>
      <color rgb="FF3B38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Z&#225;klady'!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hyperlink" Target="https://support.office.com/cs-CZ/article/maxifs-function-dfd611e6-da2c-488a-919b-9b6376b28883?ui=cs-CZ&amp;rs=en-001&amp;ad=us" TargetMode="External"/><Relationship Id="rId13" Type="http://schemas.openxmlformats.org/officeDocument/2006/relationships/hyperlink" Target="https://support.office.com/cs-CZ/article/sumifs-function-c9e748f5-7ea7-455d-9406-611cebce642b?ui=cs-CZ&amp;rs=en-001&amp;ad=us" TargetMode="External"/><Relationship Id="rId18" Type="http://schemas.openxmlformats.org/officeDocument/2006/relationships/image" Target="../media/image19.png"/><Relationship Id="rId3" Type="http://schemas.openxmlformats.org/officeDocument/2006/relationships/hyperlink" Target="#'Pr&#367;vodce funkcemi'!A1"/><Relationship Id="rId21" Type="http://schemas.openxmlformats.org/officeDocument/2006/relationships/hyperlink" Target="#'Podm&#237;n&#283;n&#233; funkce'!A130"/><Relationship Id="rId7" Type="http://schemas.openxmlformats.org/officeDocument/2006/relationships/image" Target="../media/image6.svg"/><Relationship Id="rId12" Type="http://schemas.openxmlformats.org/officeDocument/2006/relationships/hyperlink" Target="https://support.office.com/cs-CZ/article/countifs-function-dda3dc6e-f74e-4aee-88bc-aa8c2a866842?ui=cs-CZ&amp;rs=en-001&amp;ad=us" TargetMode="External"/><Relationship Id="rId17" Type="http://schemas.openxmlformats.org/officeDocument/2006/relationships/hyperlink" Target="https://support.office.com/cs-cz/article/vytvo%c5%99en%c3%ad-kontingen%c4%8dn%c3%ad-tabulky-k-anal%c3%bdze-dat-listu-a9a84538-bfe9-40a9-a8e9-f99134456576?omkt=cs-CZ&amp;ui=cs-CZ&amp;rs=cs-CZ&amp;ad=CZ" TargetMode="External"/><Relationship Id="rId2" Type="http://schemas.openxmlformats.org/officeDocument/2006/relationships/image" Target="../media/image10.svg"/><Relationship Id="rId16" Type="http://schemas.openxmlformats.org/officeDocument/2006/relationships/hyperlink" Target="https://support.office.com/cs-CZ/article/create-a-drop-down-list-7693307a-59ef-400a-b769-c5402dce407b?ui=cs-CZ&amp;rs=en-001&amp;ad=us" TargetMode="External"/><Relationship Id="rId20" Type="http://schemas.openxmlformats.org/officeDocument/2006/relationships/hyperlink" Target="#'Podm&#237;n&#283;n&#233; funkce'!A85"/><Relationship Id="rId1" Type="http://schemas.openxmlformats.org/officeDocument/2006/relationships/image" Target="../media/image9.png"/><Relationship Id="rId6" Type="http://schemas.openxmlformats.org/officeDocument/2006/relationships/image" Target="../media/image5.png"/><Relationship Id="rId11" Type="http://schemas.openxmlformats.org/officeDocument/2006/relationships/hyperlink" Target="https://support.office.com/cs-CZ/article/minifs-function-6ca1ddaa-079b-4e74-80cc-72eef32e6599?ui=cs-CZ&amp;rs=en-001&amp;ad=us" TargetMode="External"/><Relationship Id="rId5" Type="http://schemas.openxmlformats.org/officeDocument/2006/relationships/hyperlink" Target="https://support.office.com/cs-CZ/article/excel-for-windows-training-9bc05390-e94c-46af-a5b3-d7c22f6990bb?ui=cs-CZ&amp;rs=en-001&amp;ad=us" TargetMode="External"/><Relationship Id="rId15" Type="http://schemas.openxmlformats.org/officeDocument/2006/relationships/hyperlink" Target="https://support.office.com/cs-CZ/article/countif-function-e0de10c6-f885-4e71-abb4-1f464816df34?ui=cs-CZ&amp;rs=en-001&amp;ad=us" TargetMode="External"/><Relationship Id="rId10" Type="http://schemas.openxmlformats.org/officeDocument/2006/relationships/hyperlink" Target="https://go.microsoft.com/fwlink/?linkid=858245" TargetMode="External"/><Relationship Id="rId19" Type="http://schemas.openxmlformats.org/officeDocument/2006/relationships/image" Target="../media/image20.svg"/><Relationship Id="rId4" Type="http://schemas.openxmlformats.org/officeDocument/2006/relationships/hyperlink" Target="#'Podm&#237;n&#283;n&#233; funkce'!A1"/><Relationship Id="rId9" Type="http://schemas.openxmlformats.org/officeDocument/2006/relationships/hyperlink" Target="https://support.office.com/cs-CZ/article/averageifs-function-48910c45-1fc0-4389-a028-f7c5c3001690?ui=cs-CZ&amp;rs=en-001&amp;ad=us" TargetMode="External"/><Relationship Id="rId14" Type="http://schemas.openxmlformats.org/officeDocument/2006/relationships/hyperlink" Target="https://support.office.com/cs-CZ/article/sumif-function-169b8c99-c05c-4483-a712-1697a653039b?ui=cs-CZ&amp;rs=en-001&amp;ad=us" TargetMode="External"/><Relationship Id="rId22" Type="http://schemas.openxmlformats.org/officeDocument/2006/relationships/hyperlink" Target="#'Podm&#237;n&#283;n&#233; funkce'!A138"/></Relationships>
</file>

<file path=xl/drawings/_rels/drawing11.xml.rels><?xml version="1.0" encoding="UTF-8" standalone="yes"?>
<Relationships xmlns="http://schemas.openxmlformats.org/package/2006/relationships"><Relationship Id="rId8" Type="http://schemas.openxmlformats.org/officeDocument/2006/relationships/hyperlink" Target="https://support.office.com/cs-CZ/article/excel-functions-alphabetical-b3944572-255d-4efb-bb96-c6d90033e188?ui=cs-CZ&amp;rs=en-001&amp;ad=us" TargetMode="External"/><Relationship Id="rId13" Type="http://schemas.openxmlformats.org/officeDocument/2006/relationships/image" Target="../media/image10.svg"/><Relationship Id="rId3" Type="http://schemas.openxmlformats.org/officeDocument/2006/relationships/hyperlink" Target="https://support.office.com/cs-CZ/article/overview-of-formulas-in-excel-ecfdc708-9162-49e8-b993-c311f47ca173?ui=cs-CZ&amp;rs=en-001&amp;ad=us" TargetMode="External"/><Relationship Id="rId7" Type="http://schemas.openxmlformats.org/officeDocument/2006/relationships/hyperlink" Target="https://support.office.com/cs-CZ/article/excel-for-windows-training-9bc05390-e94c-46af-a5b3-d7c22f6990bb?ui=cs-CZ&amp;rs=en-001&amp;ad=us" TargetMode="External"/><Relationship Id="rId12" Type="http://schemas.openxmlformats.org/officeDocument/2006/relationships/image" Target="../media/image9.png"/><Relationship Id="rId2" Type="http://schemas.openxmlformats.org/officeDocument/2006/relationships/image" Target="../media/image8.svg"/><Relationship Id="rId1" Type="http://schemas.openxmlformats.org/officeDocument/2006/relationships/image" Target="../media/image7.png"/><Relationship Id="rId6" Type="http://schemas.openxmlformats.org/officeDocument/2006/relationships/hyperlink" Target="https://support.office.com/cs-CZ/article/excel-functions-by-category-5f91f4e9-7b42-46d2-9bd1-63f26a86c0eb?ui=cs-CZ&amp;rs=en-001&amp;ad=us" TargetMode="External"/><Relationship Id="rId11" Type="http://schemas.openxmlformats.org/officeDocument/2006/relationships/image" Target="../media/image24.png"/><Relationship Id="rId5" Type="http://schemas.openxmlformats.org/officeDocument/2006/relationships/image" Target="../media/image6.svg"/><Relationship Id="rId10" Type="http://schemas.openxmlformats.org/officeDocument/2006/relationships/hyperlink" Target="#'Chyby ve vzorc&#237;ch'!A1"/><Relationship Id="rId4" Type="http://schemas.openxmlformats.org/officeDocument/2006/relationships/image" Target="../media/image5.png"/><Relationship Id="rId9" Type="http://schemas.openxmlformats.org/officeDocument/2006/relationships/hyperlink" Target="#'Podm&#237;n&#283;n&#233; funkce'!A1"/></Relationships>
</file>

<file path=xl/drawings/_rels/drawing12.xml.rels><?xml version="1.0" encoding="UTF-8" standalone="yes"?>
<Relationships xmlns="http://schemas.openxmlformats.org/package/2006/relationships"><Relationship Id="rId8" Type="http://schemas.openxmlformats.org/officeDocument/2006/relationships/image" Target="../media/image10.svg"/><Relationship Id="rId13" Type="http://schemas.openxmlformats.org/officeDocument/2006/relationships/hyperlink" Target="https://support.office.com/cs-CZ/article/excel-for-windows-training-9bc05390-e94c-46af-a5b3-d7c22f6990bb?ui=cs-CZ&amp;rs=en-001&amp;ad=us" TargetMode="External"/><Relationship Id="rId3" Type="http://schemas.openxmlformats.org/officeDocument/2006/relationships/hyperlink" Target="#'Pr&#367;vodce funkcemi'!A1"/><Relationship Id="rId7" Type="http://schemas.openxmlformats.org/officeDocument/2006/relationships/image" Target="../media/image9.png"/><Relationship Id="rId12" Type="http://schemas.openxmlformats.org/officeDocument/2006/relationships/hyperlink" Target="https://support.office.com/cs-CZ/article/how-to-avoid-broken-formulas-8309381d-33e8-42f6-b889-84ef6df1d586?ui=cs-CZ&amp;rs=en-001&amp;ad=us" TargetMode="External"/><Relationship Id="rId2" Type="http://schemas.openxmlformats.org/officeDocument/2006/relationships/image" Target="../media/image26.png"/><Relationship Id="rId1" Type="http://schemas.openxmlformats.org/officeDocument/2006/relationships/image" Target="../media/image25.png"/><Relationship Id="rId6" Type="http://schemas.openxmlformats.org/officeDocument/2006/relationships/image" Target="../media/image23.svg"/><Relationship Id="rId11" Type="http://schemas.openxmlformats.org/officeDocument/2006/relationships/image" Target="../media/image6.svg"/><Relationship Id="rId5" Type="http://schemas.openxmlformats.org/officeDocument/2006/relationships/image" Target="../media/image22.png"/><Relationship Id="rId10" Type="http://schemas.openxmlformats.org/officeDocument/2006/relationships/image" Target="../media/image5.png"/><Relationship Id="rId4" Type="http://schemas.openxmlformats.org/officeDocument/2006/relationships/hyperlink" Target="#'Dal&#353;&#237; informace'!A1"/><Relationship Id="rId9" Type="http://schemas.openxmlformats.org/officeDocument/2006/relationships/hyperlink" Target="https://support.office.com/cs-CZ/article/detect-errors-in-formulas-3a8acca5-1d61-4702-80e0-99a36a2822c1?ui=cs-CZ&amp;rs=en-001&amp;ad=us" TargetMode="External"/><Relationship Id="rId14" Type="http://schemas.openxmlformats.org/officeDocument/2006/relationships/hyperlink" Target="https://support.office.com/cs-CZ/article/evaluate-a-nested-formula-one-step-at-a-time-59a201ae-d1dc-4b15-8586-a70aa409b8a7?ui=cs-CZ&amp;rs=en-001&amp;ad=us" TargetMode="External"/></Relationships>
</file>

<file path=xl/drawings/_rels/drawing13.xml.rels><?xml version="1.0" encoding="UTF-8" standalone="yes"?>
<Relationships xmlns="http://schemas.openxmlformats.org/package/2006/relationships"><Relationship Id="rId3" Type="http://schemas.openxmlformats.org/officeDocument/2006/relationships/image" Target="../media/image27.png"/><Relationship Id="rId2" Type="http://schemas.openxmlformats.org/officeDocument/2006/relationships/hyperlink" Target="https://support.office.com/cs-CZ/article/what-s-new-in-excel-for-office-365-5fdb9208-ff33-45b6-9e08-1f5cdb3a6c73?ui=cs-CZ&amp;rs=en-001&amp;ad=us" TargetMode="External"/><Relationship Id="rId1" Type="http://schemas.openxmlformats.org/officeDocument/2006/relationships/hyperlink" Target="https://techcommunity.microsoft.com/t5/excel/ct-p/excel_cat" TargetMode="External"/><Relationship Id="rId5" Type="http://schemas.openxmlformats.org/officeDocument/2006/relationships/image" Target="../media/image29.svg"/><Relationship Id="rId4" Type="http://schemas.openxmlformats.org/officeDocument/2006/relationships/image" Target="../media/image28.png"/></Relationships>
</file>

<file path=xl/drawings/_rels/drawing2.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hyperlink" Target="https://support.office.com/cs-CZ/article/excel-for-windows-training-9bc05390-e94c-46af-a5b3-d7c22f6990bb?ui=cs-CZ&amp;rs=en-001&amp;ad=us" TargetMode="External"/><Relationship Id="rId18" Type="http://schemas.openxmlformats.org/officeDocument/2006/relationships/image" Target="../media/image11.png"/><Relationship Id="rId3" Type="http://schemas.openxmlformats.org/officeDocument/2006/relationships/hyperlink" Target="#'&#218;vod do funkc&#237;'!A1"/><Relationship Id="rId7" Type="http://schemas.openxmlformats.org/officeDocument/2006/relationships/hyperlink" Target="https://support.office.com/cs-cz/article/vyu%c5%beit%c3%ad-aplikace-excel-jako-kalkula%c4%8dky-a1abc057-ed11-443a-a635-68216555ad0a?omkt=cs-CZ&amp;ui=cs-CZ&amp;rs=cs-CZ&amp;ad=CZ" TargetMode="External"/><Relationship Id="rId12" Type="http://schemas.openxmlformats.org/officeDocument/2006/relationships/hyperlink" Target="https://support.office.com/cs-CZ/article/excel-functions-alphabetical-b3944572-255d-4efb-bb96-c6d90033e188?ui=cs-CZ&amp;rs=en-001&amp;ad=us" TargetMode="External"/><Relationship Id="rId17" Type="http://schemas.openxmlformats.org/officeDocument/2006/relationships/image" Target="../media/image10.svg"/><Relationship Id="rId2" Type="http://schemas.openxmlformats.org/officeDocument/2006/relationships/hyperlink" Target="#'Z&#225;klady'!A60"/><Relationship Id="rId16" Type="http://schemas.openxmlformats.org/officeDocument/2006/relationships/image" Target="../media/image9.png"/><Relationship Id="rId1" Type="http://schemas.openxmlformats.org/officeDocument/2006/relationships/image" Target="../media/image2.png"/><Relationship Id="rId6" Type="http://schemas.openxmlformats.org/officeDocument/2006/relationships/image" Target="../media/image4.svg"/><Relationship Id="rId11" Type="http://schemas.openxmlformats.org/officeDocument/2006/relationships/hyperlink" Target="https://support.office.com/cs-CZ/article/excel-functions-by-category-5f91f4e9-7b42-46d2-9bd1-63f26a86c0eb?ui=cs-CZ&amp;rs=en-001&amp;ad=us" TargetMode="External"/><Relationship Id="rId5" Type="http://schemas.openxmlformats.org/officeDocument/2006/relationships/image" Target="../media/image3.png"/><Relationship Id="rId15" Type="http://schemas.openxmlformats.org/officeDocument/2006/relationships/image" Target="../media/image8.svg"/><Relationship Id="rId10" Type="http://schemas.openxmlformats.org/officeDocument/2006/relationships/hyperlink" Target="https://support.office.com/cs-CZ/article/overview-of-formulas-in-excel-ecfdc708-9162-49e8-b993-c311f47ca173?ui=cs-CZ&amp;rs=en-001&amp;ad=us" TargetMode="External"/><Relationship Id="rId19" Type="http://schemas.openxmlformats.org/officeDocument/2006/relationships/image" Target="../media/image12.png"/><Relationship Id="rId4" Type="http://schemas.openxmlformats.org/officeDocument/2006/relationships/hyperlink" Target="#'Za&#269;&#225;tek'!A1"/><Relationship Id="rId9" Type="http://schemas.openxmlformats.org/officeDocument/2006/relationships/image" Target="../media/image6.svg"/><Relationship Id="rId14" Type="http://schemas.openxmlformats.org/officeDocument/2006/relationships/image" Target="../media/image7.png"/></Relationships>
</file>

<file path=xl/drawings/_rels/drawing3.xml.rels><?xml version="1.0" encoding="UTF-8" standalone="yes"?>
<Relationships xmlns="http://schemas.openxmlformats.org/package/2006/relationships"><Relationship Id="rId8" Type="http://schemas.openxmlformats.org/officeDocument/2006/relationships/hyperlink" Target="https://go.microsoft.com/fwlink/?linkid=859391" TargetMode="External"/><Relationship Id="rId13" Type="http://schemas.openxmlformats.org/officeDocument/2006/relationships/image" Target="../media/image8.svg"/><Relationship Id="rId3" Type="http://schemas.openxmlformats.org/officeDocument/2006/relationships/hyperlink" Target="https://support.office.com/cs-CZ/article/sum-function-043e1c7d-7726-4e80-8f32-07b23e057f89?ui=cs-CZ&amp;rs=en-001&amp;ad=us" TargetMode="External"/><Relationship Id="rId7" Type="http://schemas.openxmlformats.org/officeDocument/2006/relationships/hyperlink" Target="https://support.office.com/cs-CZ/article/count-function-a59cd7fc-b623-4d93-87a4-d23bf411294c?ui=cs-CZ&amp;rs=en-001&amp;ad=us" TargetMode="External"/><Relationship Id="rId12" Type="http://schemas.openxmlformats.org/officeDocument/2006/relationships/image" Target="../media/image7.png"/><Relationship Id="rId17" Type="http://schemas.openxmlformats.org/officeDocument/2006/relationships/hyperlink" Target="#'&#218;vod do funkc&#237;'!A63"/><Relationship Id="rId2" Type="http://schemas.openxmlformats.org/officeDocument/2006/relationships/hyperlink" Target="#PR&#366;M&#282;R!A1"/><Relationship Id="rId16" Type="http://schemas.openxmlformats.org/officeDocument/2006/relationships/image" Target="../media/image16.png"/><Relationship Id="rId1" Type="http://schemas.openxmlformats.org/officeDocument/2006/relationships/hyperlink" Target="#'&#218;vod do funkc&#237;'!A1"/><Relationship Id="rId6" Type="http://schemas.openxmlformats.org/officeDocument/2006/relationships/hyperlink" Target="https://support.office.com/cs-CZ/article/use-autosum-to-sum-numbers-543941e7-e783-44ef-8317-7d1bb85fe706?ui=cs-CZ&amp;rs=en-001&amp;ad=us" TargetMode="External"/><Relationship Id="rId11" Type="http://schemas.openxmlformats.org/officeDocument/2006/relationships/image" Target="../media/image15.png"/><Relationship Id="rId5" Type="http://schemas.openxmlformats.org/officeDocument/2006/relationships/image" Target="../media/image6.svg"/><Relationship Id="rId15" Type="http://schemas.openxmlformats.org/officeDocument/2006/relationships/image" Target="../media/image4.svg"/><Relationship Id="rId10" Type="http://schemas.openxmlformats.org/officeDocument/2006/relationships/image" Target="../media/image14.svg"/><Relationship Id="rId4" Type="http://schemas.openxmlformats.org/officeDocument/2006/relationships/image" Target="../media/image5.png"/><Relationship Id="rId9" Type="http://schemas.openxmlformats.org/officeDocument/2006/relationships/image" Target="../media/image13.png"/><Relationship Id="rId14" Type="http://schemas.openxmlformats.org/officeDocument/2006/relationships/image" Target="../media/image3.png"/></Relationships>
</file>

<file path=xl/drawings/_rels/drawing4.xml.rels><?xml version="1.0" encoding="UTF-8" standalone="yes"?>
<Relationships xmlns="http://schemas.openxmlformats.org/package/2006/relationships"><Relationship Id="rId8" Type="http://schemas.openxmlformats.org/officeDocument/2006/relationships/hyperlink" Target="https://support.office.com/cs-CZ/article/median-function-d0916313-4753-414c-8537-ce85bdd967d2?ui=cs-CZ&amp;rs=en-001&amp;ad=us" TargetMode="External"/><Relationship Id="rId3" Type="http://schemas.openxmlformats.org/officeDocument/2006/relationships/hyperlink" Target="#'&#218;vod do funkc&#237;'!A1"/><Relationship Id="rId7" Type="http://schemas.openxmlformats.org/officeDocument/2006/relationships/image" Target="../media/image6.svg"/><Relationship Id="rId12" Type="http://schemas.openxmlformats.org/officeDocument/2006/relationships/image" Target="../media/image8.svg"/><Relationship Id="rId2" Type="http://schemas.openxmlformats.org/officeDocument/2006/relationships/image" Target="../media/image4.svg"/><Relationship Id="rId1" Type="http://schemas.openxmlformats.org/officeDocument/2006/relationships/image" Target="../media/image3.png"/><Relationship Id="rId6" Type="http://schemas.openxmlformats.org/officeDocument/2006/relationships/image" Target="../media/image5.png"/><Relationship Id="rId11" Type="http://schemas.openxmlformats.org/officeDocument/2006/relationships/image" Target="../media/image7.png"/><Relationship Id="rId5" Type="http://schemas.openxmlformats.org/officeDocument/2006/relationships/hyperlink" Target="https://support.office.com/cs-CZ/article/average-function-047bac88-d466-426c-a32b-8f33eb960cf6?ui=cs-CZ&amp;rs=en-001&amp;ad=us" TargetMode="External"/><Relationship Id="rId10" Type="http://schemas.openxmlformats.org/officeDocument/2006/relationships/hyperlink" Target="https://support.office.com/cs-CZ/article/excel-for-windows-training-9bc05390-e94c-46af-a5b3-d7c22f6990bb?ui=cs-CZ&amp;rs=en-001&amp;ad=us" TargetMode="External"/><Relationship Id="rId4" Type="http://schemas.openxmlformats.org/officeDocument/2006/relationships/hyperlink" Target="#'MIN a MAX'!A1"/><Relationship Id="rId9" Type="http://schemas.openxmlformats.org/officeDocument/2006/relationships/hyperlink" Target="https://support.office.com/cs-CZ/article/mode-function-e45192ce-9122-4980-82ed-4bdc34973120?ocmsassetid=e45192ce-9122-4980-82ed-4bdc34973120&amp;ui=cs-CZ&amp;rs=en-001&amp;ad=us" TargetMode="External"/></Relationships>
</file>

<file path=xl/drawings/_rels/drawing5.xml.rels><?xml version="1.0" encoding="UTF-8" standalone="yes"?>
<Relationships xmlns="http://schemas.openxmlformats.org/package/2006/relationships"><Relationship Id="rId8" Type="http://schemas.openxmlformats.org/officeDocument/2006/relationships/hyperlink" Target="#PR&#366;M&#282;R!A1"/><Relationship Id="rId3" Type="http://schemas.openxmlformats.org/officeDocument/2006/relationships/image" Target="../media/image6.svg"/><Relationship Id="rId7" Type="http://schemas.openxmlformats.org/officeDocument/2006/relationships/image" Target="../media/image10.svg"/><Relationship Id="rId2" Type="http://schemas.openxmlformats.org/officeDocument/2006/relationships/image" Target="../media/image5.png"/><Relationship Id="rId1" Type="http://schemas.openxmlformats.org/officeDocument/2006/relationships/hyperlink" Target="https://support.office.com/cs-CZ/article/min-function-61635d12-920f-4ce2-a70f-96f202dcc152?ui=cs-CZ&amp;rs=en-001&amp;ad=us" TargetMode="External"/><Relationship Id="rId6" Type="http://schemas.openxmlformats.org/officeDocument/2006/relationships/image" Target="../media/image9.png"/><Relationship Id="rId5" Type="http://schemas.openxmlformats.org/officeDocument/2006/relationships/hyperlink" Target="https://support.office.com/cs-CZ/article/excel-for-windows-training-9bc05390-e94c-46af-a5b3-d7c22f6990bb?ui=cs-CZ&amp;rs=en-001&amp;ad=us" TargetMode="External"/><Relationship Id="rId4" Type="http://schemas.openxmlformats.org/officeDocument/2006/relationships/hyperlink" Target="https://support.office.com/cs-CZ/article/max-function-e0012414-9ac8-4b34-9a47-73e662c08098?ui=cs-CZ&amp;rs=en-001&amp;ad=us" TargetMode="External"/><Relationship Id="rId9" Type="http://schemas.openxmlformats.org/officeDocument/2006/relationships/hyperlink" Target="#'Datum a &#269;as'!A1"/></Relationships>
</file>

<file path=xl/drawings/_rels/drawing6.xml.rels><?xml version="1.0" encoding="UTF-8" standalone="yes"?>
<Relationships xmlns="http://schemas.openxmlformats.org/package/2006/relationships"><Relationship Id="rId8" Type="http://schemas.openxmlformats.org/officeDocument/2006/relationships/hyperlink" Target="https://support.office.com/cs-CZ/article/now-function-3337fd29-145a-4347-b2e6-20c904739c46?ui=cs-CZ&amp;rs=en-001&amp;ad=us" TargetMode="External"/><Relationship Id="rId3" Type="http://schemas.openxmlformats.org/officeDocument/2006/relationships/hyperlink" Target="#'MIN a MAX'!A1"/><Relationship Id="rId7" Type="http://schemas.openxmlformats.org/officeDocument/2006/relationships/image" Target="../media/image6.svg"/><Relationship Id="rId12" Type="http://schemas.openxmlformats.org/officeDocument/2006/relationships/image" Target="../media/image14.svg"/><Relationship Id="rId2" Type="http://schemas.openxmlformats.org/officeDocument/2006/relationships/image" Target="../media/image10.svg"/><Relationship Id="rId1" Type="http://schemas.openxmlformats.org/officeDocument/2006/relationships/image" Target="../media/image9.png"/><Relationship Id="rId6" Type="http://schemas.openxmlformats.org/officeDocument/2006/relationships/image" Target="../media/image5.png"/><Relationship Id="rId11" Type="http://schemas.openxmlformats.org/officeDocument/2006/relationships/image" Target="../media/image13.png"/><Relationship Id="rId5" Type="http://schemas.openxmlformats.org/officeDocument/2006/relationships/hyperlink" Target="https://support.office.com/cs-CZ/article/today-function-5eb3078d-a82c-4736-8930-2f51a028fdd9?ui=cs-CZ&amp;rs=en-001&amp;ad=us" TargetMode="External"/><Relationship Id="rId10" Type="http://schemas.openxmlformats.org/officeDocument/2006/relationships/hyperlink" Target="https://support.office.com/cs-CZ/article/date-function-e36c0c8c-4104-49da-ab83-82328b832349?ui=cs-CZ&amp;rs=en-001&amp;ad=us" TargetMode="External"/><Relationship Id="rId4" Type="http://schemas.openxmlformats.org/officeDocument/2006/relationships/hyperlink" Target="#'Spojov&#225;n&#237; textu a &#269;&#237;sel'!A1"/><Relationship Id="rId9" Type="http://schemas.openxmlformats.org/officeDocument/2006/relationships/hyperlink" Target="https://support.office.com/cs-CZ/article/excel-for-windows-training-9bc05390-e94c-46af-a5b3-d7c22f6990bb?ui=cs-CZ&amp;rs=en-001&amp;ad=us" TargetMode="External"/></Relationships>
</file>

<file path=xl/drawings/_rels/drawing7.xml.rels><?xml version="1.0" encoding="UTF-8" standalone="yes"?>
<Relationships xmlns="http://schemas.openxmlformats.org/package/2006/relationships"><Relationship Id="rId8" Type="http://schemas.openxmlformats.org/officeDocument/2006/relationships/hyperlink" Target="https://support.office.com/cs-CZ/article/combine-text-and-numbers-a32c8e0e-90a2-435b-8635-5dd2209044ad?ui=cs-CZ&amp;rs=en-001&amp;ad=us" TargetMode="External"/><Relationship Id="rId3" Type="http://schemas.openxmlformats.org/officeDocument/2006/relationships/image" Target="../media/image17.png"/><Relationship Id="rId7" Type="http://schemas.openxmlformats.org/officeDocument/2006/relationships/image" Target="../media/image6.svg"/><Relationship Id="rId12" Type="http://schemas.openxmlformats.org/officeDocument/2006/relationships/image" Target="../media/image8.svg"/><Relationship Id="rId2" Type="http://schemas.openxmlformats.org/officeDocument/2006/relationships/hyperlink" Target="#'P&#345;&#237;kazy KDY&#381;'!A1"/><Relationship Id="rId1" Type="http://schemas.openxmlformats.org/officeDocument/2006/relationships/hyperlink" Target="#'Datum a &#269;as'!A1"/><Relationship Id="rId6" Type="http://schemas.openxmlformats.org/officeDocument/2006/relationships/image" Target="../media/image5.png"/><Relationship Id="rId11" Type="http://schemas.openxmlformats.org/officeDocument/2006/relationships/image" Target="../media/image7.png"/><Relationship Id="rId5" Type="http://schemas.openxmlformats.org/officeDocument/2006/relationships/hyperlink" Target="https://support.office.com/cs-CZ/article/text-function-20d5ac4d-7b94-49fd-bb38-93d29371225c?ui=cs-CZ&amp;rs=en-001&amp;ad=us" TargetMode="External"/><Relationship Id="rId10" Type="http://schemas.openxmlformats.org/officeDocument/2006/relationships/hyperlink" Target="#'Spojov&#225;n&#237; textu a &#269;&#237;sel'!A60"/><Relationship Id="rId4" Type="http://schemas.openxmlformats.org/officeDocument/2006/relationships/image" Target="../media/image18.svg"/><Relationship Id="rId9" Type="http://schemas.openxmlformats.org/officeDocument/2006/relationships/hyperlink" Target="https://support.office.com/cs-CZ/article/excel-for-windows-training-9bc05390-e94c-46af-a5b3-d7c22f6990bb?ui=cs-CZ&amp;rs=en-001&amp;ad=us" TargetMode="External"/></Relationships>
</file>

<file path=xl/drawings/_rels/drawing8.xml.rels><?xml version="1.0" encoding="UTF-8" standalone="yes"?>
<Relationships xmlns="http://schemas.openxmlformats.org/package/2006/relationships"><Relationship Id="rId8" Type="http://schemas.openxmlformats.org/officeDocument/2006/relationships/image" Target="../media/image10.svg"/><Relationship Id="rId13" Type="http://schemas.openxmlformats.org/officeDocument/2006/relationships/image" Target="../media/image6.svg"/><Relationship Id="rId3" Type="http://schemas.openxmlformats.org/officeDocument/2006/relationships/image" Target="../media/image14.svg"/><Relationship Id="rId7" Type="http://schemas.openxmlformats.org/officeDocument/2006/relationships/image" Target="../media/image9.png"/><Relationship Id="rId12" Type="http://schemas.openxmlformats.org/officeDocument/2006/relationships/image" Target="../media/image5.png"/><Relationship Id="rId17" Type="http://schemas.openxmlformats.org/officeDocument/2006/relationships/image" Target="../media/image21.png"/><Relationship Id="rId2" Type="http://schemas.openxmlformats.org/officeDocument/2006/relationships/image" Target="../media/image13.png"/><Relationship Id="rId16" Type="http://schemas.openxmlformats.org/officeDocument/2006/relationships/hyperlink" Target="https://support.office.com/cs-CZ/article/if-function-&#8211;-nested-formulas-and-avoiding-pitfalls-0b22ff44-f149-44ba-aeb5-4ef99da241c8?ui=cs-CZ&amp;rs=en-001&amp;ad=us" TargetMode="External"/><Relationship Id="rId1" Type="http://schemas.openxmlformats.org/officeDocument/2006/relationships/hyperlink" Target="#SVYHLEDAT!A1"/><Relationship Id="rId6" Type="http://schemas.openxmlformats.org/officeDocument/2006/relationships/hyperlink" Target="https://support.office.com/cs-cz/article/definice-a-pou%c5%beit%c3%ad-n%c3%a1zv%c5%af-ve-vzorc%c3%adch-4d0f13ac-53b7-422e-afd2-abd7ff379c64?omkt=cs-CZ&amp;ui=cs-CZ&amp;rs=cs-CZ&amp;ad=CZ" TargetMode="External"/><Relationship Id="rId11" Type="http://schemas.openxmlformats.org/officeDocument/2006/relationships/hyperlink" Target="https://support.office.com/cs-CZ/article/if-function-69aed7c9-4e8a-4755-a9bc-aa8bbff73be2?ui=cs-CZ&amp;rs=en-001&amp;ad=us" TargetMode="External"/><Relationship Id="rId5" Type="http://schemas.openxmlformats.org/officeDocument/2006/relationships/image" Target="../media/image20.svg"/><Relationship Id="rId15" Type="http://schemas.openxmlformats.org/officeDocument/2006/relationships/hyperlink" Target="https://support.office.com/cs-CZ/article/excel-for-windows-training-9bc05390-e94c-46af-a5b3-d7c22f6990bb?ui=cs-CZ&amp;rs=en-001&amp;ad=us" TargetMode="External"/><Relationship Id="rId10" Type="http://schemas.openxmlformats.org/officeDocument/2006/relationships/hyperlink" Target="#'Spojov&#225;n&#237; textu a &#269;&#237;sel'!A1"/><Relationship Id="rId4" Type="http://schemas.openxmlformats.org/officeDocument/2006/relationships/image" Target="../media/image19.png"/><Relationship Id="rId9" Type="http://schemas.openxmlformats.org/officeDocument/2006/relationships/hyperlink" Target="#'P&#345;&#237;kazy KDY&#381;'!A60"/><Relationship Id="rId14" Type="http://schemas.openxmlformats.org/officeDocument/2006/relationships/hyperlink" Target="https://support.office.com/cs-CZ/article/ifs-function-36329a26-37b2-467c-972b-4a39bd951d45?ui=cs-CZ&amp;rs=en-001&amp;ad=us" TargetMode="External"/></Relationships>
</file>

<file path=xl/drawings/_rels/drawing9.xml.rels><?xml version="1.0" encoding="UTF-8" standalone="yes"?>
<Relationships xmlns="http://schemas.openxmlformats.org/package/2006/relationships"><Relationship Id="rId8" Type="http://schemas.openxmlformats.org/officeDocument/2006/relationships/hyperlink" Target="https://support.office.com/cs-CZ/article/create-a-pivottable-to-analyze-worksheet-data-a9a84538-bfe9-40a9-a8e9-f99134456576?ui=cs-CZ&amp;rs=en-001&amp;ad=us" TargetMode="External"/><Relationship Id="rId13" Type="http://schemas.openxmlformats.org/officeDocument/2006/relationships/image" Target="../media/image22.png"/><Relationship Id="rId3" Type="http://schemas.openxmlformats.org/officeDocument/2006/relationships/image" Target="../media/image5.png"/><Relationship Id="rId7" Type="http://schemas.openxmlformats.org/officeDocument/2006/relationships/hyperlink" Target="https://support.office.com/cs-CZ/article/iferror-function-c526fd07-caeb-47b8-8bb6-63f3e417f611?ui=cs-CZ&amp;rs=en-001&amp;ad=us" TargetMode="External"/><Relationship Id="rId12" Type="http://schemas.openxmlformats.org/officeDocument/2006/relationships/image" Target="../media/image14.svg"/><Relationship Id="rId2" Type="http://schemas.openxmlformats.org/officeDocument/2006/relationships/hyperlink" Target="https://support.office.com/cs-CZ/article/vlookup-function-0bbc8083-26fe-4963-8ab8-93a18ad188a1" TargetMode="External"/><Relationship Id="rId1" Type="http://schemas.openxmlformats.org/officeDocument/2006/relationships/hyperlink" Target="#'Podm&#237;n&#283;n&#233; funkce'!A1"/><Relationship Id="rId6" Type="http://schemas.openxmlformats.org/officeDocument/2006/relationships/hyperlink" Target="https://support.office.com/cs-CZ/article/excel-for-windows-training-9bc05390-e94c-46af-a5b3-d7c22f6990bb?ui=cs-CZ&amp;rs=en-001&amp;ad=us" TargetMode="External"/><Relationship Id="rId11" Type="http://schemas.openxmlformats.org/officeDocument/2006/relationships/image" Target="../media/image13.png"/><Relationship Id="rId5" Type="http://schemas.openxmlformats.org/officeDocument/2006/relationships/hyperlink" Target="https://support.office.com/cs-CZ/article/match-function-e8dffd45-c762-47d6-bf89-533f4a37673a" TargetMode="External"/><Relationship Id="rId10" Type="http://schemas.openxmlformats.org/officeDocument/2006/relationships/hyperlink" Target="#'P&#345;&#237;kazy KDY&#381;'!A1"/><Relationship Id="rId4" Type="http://schemas.openxmlformats.org/officeDocument/2006/relationships/image" Target="../media/image6.svg"/><Relationship Id="rId9" Type="http://schemas.openxmlformats.org/officeDocument/2006/relationships/hyperlink" Target="#SVYHLEDAT!A62"/><Relationship Id="rId14" Type="http://schemas.openxmlformats.org/officeDocument/2006/relationships/image" Target="../media/image23.sv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3</xdr:row>
      <xdr:rowOff>2205039</xdr:rowOff>
    </xdr:from>
    <xdr:to>
      <xdr:col>0</xdr:col>
      <xdr:colOff>2041238</xdr:colOff>
      <xdr:row>3</xdr:row>
      <xdr:rowOff>3201988</xdr:rowOff>
    </xdr:to>
    <xdr:pic>
      <xdr:nvPicPr>
        <xdr:cNvPr id="2" name="Obrázek 1" descr="Logo Excelu">
          <a:extLst>
            <a:ext uri="{FF2B5EF4-FFF2-40B4-BE49-F238E27FC236}">
              <a16:creationId xmlns:a16="http://schemas.microsoft.com/office/drawing/2014/main" id="{9356F0F2-25C5-4E97-B672-85171E57B3A4}"/>
            </a:ext>
          </a:extLst>
        </xdr:cNvPr>
        <xdr:cNvPicPr>
          <a:picLocks noChangeAspect="1"/>
        </xdr:cNvPicPr>
      </xdr:nvPicPr>
      <xdr:blipFill>
        <a:blip xmlns:r="http://schemas.openxmlformats.org/officeDocument/2006/relationships" r:embed="rId1"/>
        <a:stretch>
          <a:fillRect/>
        </a:stretch>
      </xdr:blipFill>
      <xdr:spPr>
        <a:xfrm>
          <a:off x="161925" y="4333876"/>
          <a:ext cx="1879313" cy="996949"/>
        </a:xfrm>
        <a:prstGeom prst="rect">
          <a:avLst/>
        </a:prstGeom>
      </xdr:spPr>
    </xdr:pic>
    <xdr:clientData/>
  </xdr:twoCellAnchor>
  <xdr:absoluteAnchor>
    <xdr:pos x="6696075" y="4779963"/>
    <xdr:ext cx="1732407" cy="514350"/>
    <xdr:sp macro="" textlink="">
      <xdr:nvSpPr>
        <xdr:cNvPr id="3" name="Tlačítko Další" descr="Obrazec tlačítka s hypertextovým odkazem pro přechod k dalšímu kroku">
          <a:hlinkClick xmlns:r="http://schemas.openxmlformats.org/officeDocument/2006/relationships" r:id="rId2" tooltip="Pomocí této možnosti začnete prohlídku."/>
          <a:extLst>
            <a:ext uri="{FF2B5EF4-FFF2-40B4-BE49-F238E27FC236}">
              <a16:creationId xmlns:a16="http://schemas.microsoft.com/office/drawing/2014/main" id="{A16C62F8-5DAF-4A85-B660-EDB91A61244F}"/>
            </a:ext>
          </a:extLst>
        </xdr:cNvPr>
        <xdr:cNvSpPr/>
      </xdr:nvSpPr>
      <xdr:spPr>
        <a:xfrm>
          <a:off x="6696075" y="4779963"/>
          <a:ext cx="1732407"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cs"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Pojďme na to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10.xml><?xml version="1.0" encoding="utf-8"?>
<xdr:wsDr xmlns:xdr="http://schemas.openxmlformats.org/drawingml/2006/spreadsheetDrawing" xmlns:a="http://schemas.openxmlformats.org/drawingml/2006/main">
  <xdr:twoCellAnchor>
    <xdr:from>
      <xdr:col>12</xdr:col>
      <xdr:colOff>79528</xdr:colOff>
      <xdr:row>92</xdr:row>
      <xdr:rowOff>38101</xdr:rowOff>
    </xdr:from>
    <xdr:to>
      <xdr:col>20</xdr:col>
      <xdr:colOff>164645</xdr:colOff>
      <xdr:row>95</xdr:row>
      <xdr:rowOff>22201</xdr:rowOff>
    </xdr:to>
    <xdr:sp macro="" textlink="">
      <xdr:nvSpPr>
        <xdr:cNvPr id="8" name="Krok" descr="Zadejte =SUMA(D4:D7) a potom stiskněte Enter. Až to budete mít, uvidíte výsledek 170.">
          <a:extLst>
            <a:ext uri="{FF2B5EF4-FFF2-40B4-BE49-F238E27FC236}">
              <a16:creationId xmlns:a16="http://schemas.microsoft.com/office/drawing/2014/main" id="{8F26A0BE-2507-40C1-88A3-4D85E7F8E095}"/>
            </a:ext>
          </a:extLst>
        </xdr:cNvPr>
        <xdr:cNvSpPr txBox="1"/>
      </xdr:nvSpPr>
      <xdr:spPr>
        <a:xfrm>
          <a:off x="13614553" y="18211801"/>
          <a:ext cx="4809517" cy="5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3</xdr:col>
      <xdr:colOff>372778</xdr:colOff>
      <xdr:row>123</xdr:row>
      <xdr:rowOff>19046</xdr:rowOff>
    </xdr:from>
    <xdr:to>
      <xdr:col>9</xdr:col>
      <xdr:colOff>133351</xdr:colOff>
      <xdr:row>132</xdr:row>
      <xdr:rowOff>106231</xdr:rowOff>
    </xdr:to>
    <xdr:grpSp>
      <xdr:nvGrpSpPr>
        <xdr:cNvPr id="88" name="JE DOBRÉ VĚDĚT" descr="GOOD TO KNOW&#10;Double-click this cell and you'll see that the formula is different. Specifically, the sum criteria is &quot;&gt;=50&quot; which means greater than or equal to 50. There are other operators you can use like &quot;&lt;=50&quot; which is less than or equal to 50. And there's &quot;&lt;&gt;50&quot; which is not equals 50&#10;">
          <a:extLst>
            <a:ext uri="{FF2B5EF4-FFF2-40B4-BE49-F238E27FC236}">
              <a16:creationId xmlns:a16="http://schemas.microsoft.com/office/drawing/2014/main" id="{22FED87C-334E-45C5-A4CC-FBD0B802BEDC}"/>
            </a:ext>
          </a:extLst>
        </xdr:cNvPr>
        <xdr:cNvGrpSpPr/>
      </xdr:nvGrpSpPr>
      <xdr:grpSpPr>
        <a:xfrm>
          <a:off x="7935628" y="23596596"/>
          <a:ext cx="4700873" cy="1750885"/>
          <a:chOff x="5629264" y="15514765"/>
          <a:chExt cx="4701612" cy="1739690"/>
        </a:xfrm>
      </xdr:grpSpPr>
      <xdr:sp macro="" textlink="">
        <xdr:nvSpPr>
          <xdr:cNvPr id="92" name="Krok" descr="GOOD TO KNOW&#10;Double-click this cell and you'll see that the formula is different. Specifically, the sum criteria is &quot;&gt;=50&quot; which means greater than or equal to 50. There are other operators you can use like &quot;&lt;=50&quot; which is less than or equal to 50. And there's &quot;&lt;&gt;50&quot; which is not equals 50&#10;">
            <a:extLst>
              <a:ext uri="{FF2B5EF4-FFF2-40B4-BE49-F238E27FC236}">
                <a16:creationId xmlns:a16="http://schemas.microsoft.com/office/drawing/2014/main" id="{80FDEA48-605A-47F3-959F-C6A1DA9817BC}"/>
              </a:ext>
            </a:extLst>
          </xdr:cNvPr>
          <xdr:cNvSpPr txBox="1"/>
        </xdr:nvSpPr>
        <xdr:spPr>
          <a:xfrm>
            <a:off x="7163034" y="15628855"/>
            <a:ext cx="316784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JE DOBRÉ VĚDĚT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cs" sz="1100" b="0" i="0" kern="1200" baseline="0">
                <a:solidFill>
                  <a:schemeClr val="dk1"/>
                </a:solidFill>
                <a:effectLst/>
                <a:latin typeface="+mn-lt"/>
                <a:ea typeface="+mn-ea"/>
                <a:cs typeface="+mn-cs"/>
              </a:rPr>
              <a:t>Poklikejte na tuto buňku a uvidíte, že vzorec se liší. Konkrétně kritérium součtu je "&gt;=50", což znamená větší než nebo rovno 50. Existují další operátory, které můžete použít, jako "&lt;=50", což je </a:t>
            </a:r>
            <a:r>
              <a:rPr lang="cs" sz="1100" b="0" i="1" kern="1200" baseline="0">
                <a:solidFill>
                  <a:schemeClr val="dk1"/>
                </a:solidFill>
                <a:effectLst/>
                <a:latin typeface="+mn-lt"/>
                <a:ea typeface="+mn-ea"/>
                <a:cs typeface="+mn-cs"/>
              </a:rPr>
              <a:t>menší než nebo rovno 50</a:t>
            </a:r>
            <a:r>
              <a:rPr lang="cs" sz="1100" b="0" i="0" kern="1200" baseline="0">
                <a:solidFill>
                  <a:schemeClr val="dk1"/>
                </a:solidFill>
                <a:effectLst/>
                <a:latin typeface="+mn-lt"/>
                <a:ea typeface="+mn-ea"/>
                <a:cs typeface="+mn-cs"/>
              </a:rPr>
              <a:t>. Nebo "&lt;&gt;50", což znamená </a:t>
            </a:r>
            <a:r>
              <a:rPr lang="cs" sz="1100" b="0" i="1" kern="1200" baseline="0">
                <a:solidFill>
                  <a:schemeClr val="dk1"/>
                </a:solidFill>
                <a:effectLst/>
                <a:latin typeface="+mn-lt"/>
                <a:ea typeface="+mn-ea"/>
                <a:cs typeface="+mn-cs"/>
              </a:rPr>
              <a:t>nerovná se 50</a:t>
            </a:r>
            <a:r>
              <a:rPr lang="cs" sz="1100" b="0" i="0" kern="1200" baseline="0">
                <a:solidFill>
                  <a:schemeClr val="dk1"/>
                </a:solidFill>
                <a:effectLst/>
                <a:latin typeface="+mn-lt"/>
                <a:ea typeface="+mn-ea"/>
                <a:cs typeface="+mn-cs"/>
              </a:rPr>
              <a:t>. </a:t>
            </a:r>
            <a:endParaRPr lang="en-US" sz="1100">
              <a:effectLst/>
              <a:latin typeface="+mn-lt"/>
            </a:endParaRPr>
          </a:p>
        </xdr:txBody>
      </xdr:sp>
      <xdr:pic>
        <xdr:nvPicPr>
          <xdr:cNvPr id="93" name="Grafika 147" descr="Brýle">
            <a:extLst>
              <a:ext uri="{FF2B5EF4-FFF2-40B4-BE49-F238E27FC236}">
                <a16:creationId xmlns:a16="http://schemas.microsoft.com/office/drawing/2014/main" id="{003F6226-FC02-4E5E-9211-9DFEF51A3D94}"/>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6898701" y="15592259"/>
            <a:ext cx="323347" cy="349115"/>
          </a:xfrm>
          <a:prstGeom prst="rect">
            <a:avLst/>
          </a:prstGeom>
        </xdr:spPr>
      </xdr:pic>
      <xdr:sp macro="" textlink="">
        <xdr:nvSpPr>
          <xdr:cNvPr id="94" name="Volný tvar: Obrazec 93" descr="Šipka">
            <a:extLst>
              <a:ext uri="{FF2B5EF4-FFF2-40B4-BE49-F238E27FC236}">
                <a16:creationId xmlns:a16="http://schemas.microsoft.com/office/drawing/2014/main" id="{15104F1B-103C-46F0-AEAD-84159160100C}"/>
              </a:ext>
            </a:extLst>
          </xdr:cNvPr>
          <xdr:cNvSpPr/>
        </xdr:nvSpPr>
        <xdr:spPr>
          <a:xfrm rot="15646966" flipH="1" flipV="1">
            <a:off x="6089565" y="15054464"/>
            <a:ext cx="284005" cy="120460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absolute">
    <xdr:from>
      <xdr:col>0</xdr:col>
      <xdr:colOff>352424</xdr:colOff>
      <xdr:row>134</xdr:row>
      <xdr:rowOff>1</xdr:rowOff>
    </xdr:from>
    <xdr:to>
      <xdr:col>1</xdr:col>
      <xdr:colOff>5229224</xdr:colOff>
      <xdr:row>154</xdr:row>
      <xdr:rowOff>113166</xdr:rowOff>
    </xdr:to>
    <xdr:grpSp>
      <xdr:nvGrpSpPr>
        <xdr:cNvPr id="2" name="Skupina 1">
          <a:extLst>
            <a:ext uri="{FF2B5EF4-FFF2-40B4-BE49-F238E27FC236}">
              <a16:creationId xmlns:a16="http://schemas.microsoft.com/office/drawing/2014/main" id="{F31110CC-1652-426F-8A11-3D24DC9CD3D1}"/>
            </a:ext>
          </a:extLst>
        </xdr:cNvPr>
        <xdr:cNvGrpSpPr/>
      </xdr:nvGrpSpPr>
      <xdr:grpSpPr>
        <a:xfrm>
          <a:off x="352424" y="25609551"/>
          <a:ext cx="5765800" cy="3796165"/>
          <a:chOff x="447674" y="25631776"/>
          <a:chExt cx="5724525" cy="3762374"/>
        </a:xfrm>
      </xdr:grpSpPr>
      <xdr:sp macro="" textlink="">
        <xdr:nvSpPr>
          <xdr:cNvPr id="152" name="Obdélník 151">
            <a:extLst>
              <a:ext uri="{FF2B5EF4-FFF2-40B4-BE49-F238E27FC236}">
                <a16:creationId xmlns:a16="http://schemas.microsoft.com/office/drawing/2014/main" id="{54D87238-E746-4C47-ABBA-E10A64262FCE}"/>
              </a:ext>
            </a:extLst>
          </xdr:cNvPr>
          <xdr:cNvSpPr/>
        </xdr:nvSpPr>
        <xdr:spPr>
          <a:xfrm>
            <a:off x="447674" y="25631776"/>
            <a:ext cx="5724525" cy="376237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55" name="Krok" descr="Další informace na webu&#10;">
            <a:extLst>
              <a:ext uri="{FF2B5EF4-FFF2-40B4-BE49-F238E27FC236}">
                <a16:creationId xmlns:a16="http://schemas.microsoft.com/office/drawing/2014/main" id="{E4E79A32-97A9-47B0-87C7-3090F1C4978F}"/>
              </a:ext>
            </a:extLst>
          </xdr:cNvPr>
          <xdr:cNvSpPr txBox="1"/>
        </xdr:nvSpPr>
        <xdr:spPr>
          <a:xfrm>
            <a:off x="659860" y="25748461"/>
            <a:ext cx="5246187" cy="463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Další informace na webu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58" name="Přímá spojnice 157" descr="Ozdobná linka">
            <a:extLst>
              <a:ext uri="{FF2B5EF4-FFF2-40B4-BE49-F238E27FC236}">
                <a16:creationId xmlns:a16="http://schemas.microsoft.com/office/drawing/2014/main" id="{C1DC7374-254A-47B0-91EF-5014A7B4001F}"/>
              </a:ext>
            </a:extLst>
          </xdr:cNvPr>
          <xdr:cNvCxnSpPr>
            <a:cxnSpLocks/>
          </xdr:cNvCxnSpPr>
        </xdr:nvCxnSpPr>
        <xdr:spPr>
          <a:xfrm>
            <a:off x="663028" y="26228550"/>
            <a:ext cx="524302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4" name="Přímá spojnice 163" descr="Ozdobná linka">
            <a:extLst>
              <a:ext uri="{FF2B5EF4-FFF2-40B4-BE49-F238E27FC236}">
                <a16:creationId xmlns:a16="http://schemas.microsoft.com/office/drawing/2014/main" id="{86A13197-B0BB-44E6-87AB-432D5098D000}"/>
              </a:ext>
            </a:extLst>
          </xdr:cNvPr>
          <xdr:cNvCxnSpPr>
            <a:cxnSpLocks/>
          </xdr:cNvCxnSpPr>
        </xdr:nvCxnSpPr>
        <xdr:spPr>
          <a:xfrm>
            <a:off x="663028" y="28602975"/>
            <a:ext cx="524302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342900</xdr:colOff>
      <xdr:row>0</xdr:row>
      <xdr:rowOff>352425</xdr:rowOff>
    </xdr:from>
    <xdr:to>
      <xdr:col>1</xdr:col>
      <xdr:colOff>5229225</xdr:colOff>
      <xdr:row>45</xdr:row>
      <xdr:rowOff>0</xdr:rowOff>
    </xdr:to>
    <xdr:sp macro="" textlink="">
      <xdr:nvSpPr>
        <xdr:cNvPr id="168" name="Pozadí" descr="Pozadí">
          <a:extLst>
            <a:ext uri="{FF2B5EF4-FFF2-40B4-BE49-F238E27FC236}">
              <a16:creationId xmlns:a16="http://schemas.microsoft.com/office/drawing/2014/main" id="{E6C939DA-20FC-4617-9AC0-0E0FD53C0BBC}"/>
            </a:ext>
          </a:extLst>
        </xdr:cNvPr>
        <xdr:cNvSpPr/>
      </xdr:nvSpPr>
      <xdr:spPr>
        <a:xfrm>
          <a:off x="342900" y="352425"/>
          <a:ext cx="5734050" cy="87915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547701</xdr:colOff>
      <xdr:row>2</xdr:row>
      <xdr:rowOff>66675</xdr:rowOff>
    </xdr:from>
    <xdr:to>
      <xdr:col>1</xdr:col>
      <xdr:colOff>4948224</xdr:colOff>
      <xdr:row>2</xdr:row>
      <xdr:rowOff>66675</xdr:rowOff>
    </xdr:to>
    <xdr:cxnSp macro="">
      <xdr:nvCxnSpPr>
        <xdr:cNvPr id="169" name="Dolní linka" descr="Ozdobná linka">
          <a:extLst>
            <a:ext uri="{FF2B5EF4-FFF2-40B4-BE49-F238E27FC236}">
              <a16:creationId xmlns:a16="http://schemas.microsoft.com/office/drawing/2014/main" id="{A5862B64-F553-4E4F-B5B8-0DE209AA7E25}"/>
            </a:ext>
          </a:extLst>
        </xdr:cNvPr>
        <xdr:cNvCxnSpPr>
          <a:cxnSpLocks/>
        </xdr:cNvCxnSpPr>
      </xdr:nvCxnSpPr>
      <xdr:spPr>
        <a:xfrm>
          <a:off x="547701" y="1019175"/>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547701</xdr:colOff>
      <xdr:row>0</xdr:row>
      <xdr:rowOff>447675</xdr:rowOff>
    </xdr:from>
    <xdr:to>
      <xdr:col>1</xdr:col>
      <xdr:colOff>4951420</xdr:colOff>
      <xdr:row>1</xdr:row>
      <xdr:rowOff>171517</xdr:rowOff>
    </xdr:to>
    <xdr:sp macro="" textlink="">
      <xdr:nvSpPr>
        <xdr:cNvPr id="170" name="Krok" descr="Podmíněné funkce – SUMIF&#10;">
          <a:extLst>
            <a:ext uri="{FF2B5EF4-FFF2-40B4-BE49-F238E27FC236}">
              <a16:creationId xmlns:a16="http://schemas.microsoft.com/office/drawing/2014/main" id="{317D1451-8BD0-4C45-8A01-4F1AD711CF9A}"/>
            </a:ext>
          </a:extLst>
        </xdr:cNvPr>
        <xdr:cNvSpPr txBox="1"/>
      </xdr:nvSpPr>
      <xdr:spPr>
        <a:xfrm>
          <a:off x="547701" y="447675"/>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Podmíněné funkce – SUMIF</a:t>
          </a:r>
        </a:p>
      </xdr:txBody>
    </xdr:sp>
    <xdr:clientData/>
  </xdr:twoCellAnchor>
  <xdr:twoCellAnchor editAs="absolute">
    <xdr:from>
      <xdr:col>0</xdr:col>
      <xdr:colOff>547701</xdr:colOff>
      <xdr:row>40</xdr:row>
      <xdr:rowOff>173567</xdr:rowOff>
    </xdr:from>
    <xdr:to>
      <xdr:col>1</xdr:col>
      <xdr:colOff>4948224</xdr:colOff>
      <xdr:row>40</xdr:row>
      <xdr:rowOff>173567</xdr:rowOff>
    </xdr:to>
    <xdr:cxnSp macro="">
      <xdr:nvCxnSpPr>
        <xdr:cNvPr id="171" name="Dolní linka" descr="Ozdobná linka">
          <a:extLst>
            <a:ext uri="{FF2B5EF4-FFF2-40B4-BE49-F238E27FC236}">
              <a16:creationId xmlns:a16="http://schemas.microsoft.com/office/drawing/2014/main" id="{CDE7F952-1938-4D52-9DF8-081F00B24DBB}"/>
            </a:ext>
          </a:extLst>
        </xdr:cNvPr>
        <xdr:cNvCxnSpPr>
          <a:cxnSpLocks/>
        </xdr:cNvCxnSpPr>
      </xdr:nvCxnSpPr>
      <xdr:spPr>
        <a:xfrm>
          <a:off x="547701" y="836506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571500</xdr:colOff>
      <xdr:row>2</xdr:row>
      <xdr:rowOff>57150</xdr:rowOff>
    </xdr:from>
    <xdr:to>
      <xdr:col>1</xdr:col>
      <xdr:colOff>5024713</xdr:colOff>
      <xdr:row>6</xdr:row>
      <xdr:rowOff>19050</xdr:rowOff>
    </xdr:to>
    <xdr:sp macro="" textlink="">
      <xdr:nvSpPr>
        <xdr:cNvPr id="172" name="Úvod ke sčítání čísel" descr="Podmíněné funkce umožňují vypočítat součet, průměr nebo počet anebo najít minimum nebo maximum pro oblast na základě dané podmínky nebo kritéria, které určíte. Můžete třeba zjistit, kolik je v seznamu ovoce jablek. Nebo kolik pomerančů je floridských.">
          <a:extLst>
            <a:ext uri="{FF2B5EF4-FFF2-40B4-BE49-F238E27FC236}">
              <a16:creationId xmlns:a16="http://schemas.microsoft.com/office/drawing/2014/main" id="{9A24D79D-F087-4F19-ACAE-4CAC391FF978}"/>
            </a:ext>
          </a:extLst>
        </xdr:cNvPr>
        <xdr:cNvSpPr txBox="1"/>
      </xdr:nvSpPr>
      <xdr:spPr>
        <a:xfrm>
          <a:off x="571500" y="1009650"/>
          <a:ext cx="5300938"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kern="1200" spc="-30">
              <a:solidFill>
                <a:schemeClr val="tx1">
                  <a:lumMod val="75000"/>
                  <a:lumOff val="25000"/>
                </a:schemeClr>
              </a:solidFill>
              <a:latin typeface="Segoe UI" panose="020B0502040204020203" pitchFamily="34" charset="0"/>
              <a:ea typeface="+mn-ea"/>
              <a:cs typeface="Segoe UI" panose="020B0502040204020203" pitchFamily="34" charset="0"/>
            </a:rPr>
            <a:t>Podmíněné funkce umožňují vypočítat součet, průměr nebo počet anebo najít minimum nebo maximum pro oblast na základě dané podmínky nebo kritéria, které určíte. Můžete</a:t>
          </a:r>
          <a:r>
            <a:rPr lang="cs" sz="1100" kern="1200" spc="-30" baseline="0">
              <a:solidFill>
                <a:schemeClr val="tx1">
                  <a:lumMod val="75000"/>
                  <a:lumOff val="25000"/>
                </a:schemeClr>
              </a:solidFill>
              <a:latin typeface="Segoe UI" panose="020B0502040204020203" pitchFamily="34" charset="0"/>
              <a:ea typeface="+mn-ea"/>
              <a:cs typeface="Segoe UI" panose="020B0502040204020203" pitchFamily="34" charset="0"/>
            </a:rPr>
            <a:t> třeba zjistit, kolik je v seznamu ovoce jablek. Nebo kolik pomerančů je floridských.</a:t>
          </a:r>
          <a:endParaRPr kumimoji="0" lang="en-U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523788</xdr:colOff>
      <xdr:row>6</xdr:row>
      <xdr:rowOff>57150</xdr:rowOff>
    </xdr:from>
    <xdr:to>
      <xdr:col>1</xdr:col>
      <xdr:colOff>4915231</xdr:colOff>
      <xdr:row>9</xdr:row>
      <xdr:rowOff>152400</xdr:rowOff>
    </xdr:to>
    <xdr:grpSp>
      <xdr:nvGrpSpPr>
        <xdr:cNvPr id="5" name="Skupina 4">
          <a:extLst>
            <a:ext uri="{FF2B5EF4-FFF2-40B4-BE49-F238E27FC236}">
              <a16:creationId xmlns:a16="http://schemas.microsoft.com/office/drawing/2014/main" id="{8A59968F-9E53-4DA4-A0EC-0D567AB08F0D}"/>
            </a:ext>
          </a:extLst>
        </xdr:cNvPr>
        <xdr:cNvGrpSpPr/>
      </xdr:nvGrpSpPr>
      <xdr:grpSpPr>
        <a:xfrm>
          <a:off x="523788" y="1771650"/>
          <a:ext cx="5280443" cy="666750"/>
          <a:chOff x="571500" y="1771650"/>
          <a:chExt cx="5229626" cy="666750"/>
        </a:xfrm>
      </xdr:grpSpPr>
      <xdr:sp macro="" textlink="">
        <xdr:nvSpPr>
          <xdr:cNvPr id="174" name="txt_Krok" descr="Funkce SUMIF umožňuje sečíst jednu oblast na základě specifického kritéria, které hledáte v jiné oblasti, například kolik máte jablek. Vyberte buňku D17 a zadejte =SUMIF(C3:C14;C17;D3:D14). Funkce SUMIF má tuto strukturu:">
            <a:extLst>
              <a:ext uri="{FF2B5EF4-FFF2-40B4-BE49-F238E27FC236}">
                <a16:creationId xmlns:a16="http://schemas.microsoft.com/office/drawing/2014/main" id="{2D2520E8-CC78-428A-A2A1-03FB76DC9AF2}"/>
              </a:ext>
            </a:extLst>
          </xdr:cNvPr>
          <xdr:cNvSpPr txBox="1"/>
        </xdr:nvSpPr>
        <xdr:spPr>
          <a:xfrm>
            <a:off x="991382" y="1813608"/>
            <a:ext cx="4809744" cy="6247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sz="1100" spc="-30">
                <a:latin typeface="Segoe UI" panose="020B0502040204020203" pitchFamily="34" charset="0"/>
                <a:cs typeface="Segoe UI" panose="020B0502040204020203" pitchFamily="34" charset="0"/>
              </a:rPr>
              <a:t>Funkce </a:t>
            </a:r>
            <a:r>
              <a:rPr lang="cs"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a:t>
            </a:r>
            <a:r>
              <a:rPr lang="c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umožňuje sečíst jednu oblast na základě specifického kritéria, které hledáte v jiné oblasti, například kolik máte jablek. Vyberte buňku D17 a zadejte </a:t>
            </a:r>
            <a:r>
              <a:rPr lang="cs"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=SUMIF(C3:C14;C17;D3:D14)</a:t>
            </a:r>
            <a:r>
              <a:rPr lang="c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sz="1100" spc="-30">
                <a:latin typeface="Segoe UI" panose="020B0502040204020203" pitchFamily="34" charset="0"/>
                <a:cs typeface="Segoe UI" panose="020B0502040204020203" pitchFamily="34" charset="0"/>
              </a:rPr>
              <a:t>Funkce </a:t>
            </a:r>
            <a:r>
              <a:rPr lang="cs"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a:t>
            </a:r>
            <a:r>
              <a:rPr lang="c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má tuto strukturu:</a:t>
            </a:r>
          </a:p>
        </xdr:txBody>
      </xdr:sp>
      <xdr:sp macro="" textlink="">
        <xdr:nvSpPr>
          <xdr:cNvPr id="175" name="obraz_Krok" descr="1">
            <a:extLst>
              <a:ext uri="{FF2B5EF4-FFF2-40B4-BE49-F238E27FC236}">
                <a16:creationId xmlns:a16="http://schemas.microsoft.com/office/drawing/2014/main" id="{DDA35D30-C9B0-4579-BCA5-F2ECE76A935E}"/>
              </a:ext>
            </a:extLst>
          </xdr:cNvPr>
          <xdr:cNvSpPr/>
        </xdr:nvSpPr>
        <xdr:spPr>
          <a:xfrm>
            <a:off x="571500" y="177165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1</xdr:col>
      <xdr:colOff>3743326</xdr:colOff>
      <xdr:row>41</xdr:row>
      <xdr:rowOff>125941</xdr:rowOff>
    </xdr:from>
    <xdr:to>
      <xdr:col>1</xdr:col>
      <xdr:colOff>4887529</xdr:colOff>
      <xdr:row>43</xdr:row>
      <xdr:rowOff>102540</xdr:rowOff>
    </xdr:to>
    <xdr:sp macro="" textlink="">
      <xdr:nvSpPr>
        <xdr:cNvPr id="176" name="TlačítkoDalší" descr="Přejít na další list">
          <a:hlinkClick xmlns:r="http://schemas.openxmlformats.org/officeDocument/2006/relationships" r:id="rId3" tooltip="Kliknutím sem můžete přejít na další list."/>
          <a:extLst>
            <a:ext uri="{FF2B5EF4-FFF2-40B4-BE49-F238E27FC236}">
              <a16:creationId xmlns:a16="http://schemas.microsoft.com/office/drawing/2014/main" id="{A7F57915-4D95-47B4-A488-FB7E3D0BBF97}"/>
            </a:ext>
          </a:extLst>
        </xdr:cNvPr>
        <xdr:cNvSpPr/>
      </xdr:nvSpPr>
      <xdr:spPr>
        <a:xfrm>
          <a:off x="4591051" y="8507941"/>
          <a:ext cx="114420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xdr:twoCellAnchor>
  <xdr:twoCellAnchor editAs="absolute">
    <xdr:from>
      <xdr:col>0</xdr:col>
      <xdr:colOff>652334</xdr:colOff>
      <xdr:row>151</xdr:row>
      <xdr:rowOff>11076</xdr:rowOff>
    </xdr:from>
    <xdr:to>
      <xdr:col>1</xdr:col>
      <xdr:colOff>2562832</xdr:colOff>
      <xdr:row>153</xdr:row>
      <xdr:rowOff>176739</xdr:rowOff>
    </xdr:to>
    <xdr:sp macro="" textlink="">
      <xdr:nvSpPr>
        <xdr:cNvPr id="177" name="Tlačítko Další" descr="Zpět nahoru, obsahuje hypertextový odkaz na buňku A1">
          <a:hlinkClick xmlns:r="http://schemas.openxmlformats.org/officeDocument/2006/relationships" r:id="rId4" tooltip="Zpět nahoru"/>
          <a:extLst>
            <a:ext uri="{FF2B5EF4-FFF2-40B4-BE49-F238E27FC236}">
              <a16:creationId xmlns:a16="http://schemas.microsoft.com/office/drawing/2014/main" id="{F1F17ADA-3374-4672-8F57-B7354AE50F61}"/>
            </a:ext>
          </a:extLst>
        </xdr:cNvPr>
        <xdr:cNvSpPr/>
      </xdr:nvSpPr>
      <xdr:spPr>
        <a:xfrm>
          <a:off x="652334" y="29424276"/>
          <a:ext cx="2758223" cy="546663"/>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cs" sz="1200">
              <a:solidFill>
                <a:srgbClr val="0B744D"/>
              </a:solidFill>
              <a:latin typeface="Segoe UI" pitchFamily="34" charset="0"/>
              <a:ea typeface="Segoe UI" pitchFamily="34" charset="0"/>
              <a:cs typeface="Segoe UI" pitchFamily="34" charset="0"/>
            </a:rPr>
            <a:t>Zpět nahoru</a:t>
          </a:r>
        </a:p>
      </xdr:txBody>
    </xdr:sp>
    <xdr:clientData/>
  </xdr:twoCellAnchor>
  <xdr:twoCellAnchor editAs="absolute">
    <xdr:from>
      <xdr:col>1</xdr:col>
      <xdr:colOff>3875333</xdr:colOff>
      <xdr:row>152</xdr:row>
      <xdr:rowOff>12780</xdr:rowOff>
    </xdr:from>
    <xdr:to>
      <xdr:col>1</xdr:col>
      <xdr:colOff>5027208</xdr:colOff>
      <xdr:row>153</xdr:row>
      <xdr:rowOff>179387</xdr:rowOff>
    </xdr:to>
    <xdr:sp macro="" textlink="">
      <xdr:nvSpPr>
        <xdr:cNvPr id="178" name="Tlačítko Další" descr="Tlačítko pro další krok, obsahuje hypertextový odkaz na další list">
          <a:hlinkClick xmlns:r="http://schemas.openxmlformats.org/officeDocument/2006/relationships" r:id="rId3" tooltip="Kliknutím sem můžete přejít na další list."/>
          <a:extLst>
            <a:ext uri="{FF2B5EF4-FFF2-40B4-BE49-F238E27FC236}">
              <a16:creationId xmlns:a16="http://schemas.microsoft.com/office/drawing/2014/main" id="{21885DC0-F099-46D4-A1CF-17E11C390036}"/>
            </a:ext>
          </a:extLst>
        </xdr:cNvPr>
        <xdr:cNvSpPr/>
      </xdr:nvSpPr>
      <xdr:spPr>
        <a:xfrm>
          <a:off x="4723058" y="29616480"/>
          <a:ext cx="1151875" cy="357107"/>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 krok</a:t>
          </a:r>
        </a:p>
      </xdr:txBody>
    </xdr:sp>
    <xdr:clientData/>
  </xdr:twoCellAnchor>
  <xdr:twoCellAnchor>
    <xdr:from>
      <xdr:col>1</xdr:col>
      <xdr:colOff>2932590</xdr:colOff>
      <xdr:row>146</xdr:row>
      <xdr:rowOff>180708</xdr:rowOff>
    </xdr:from>
    <xdr:to>
      <xdr:col>1</xdr:col>
      <xdr:colOff>5019675</xdr:colOff>
      <xdr:row>148</xdr:row>
      <xdr:rowOff>110066</xdr:rowOff>
    </xdr:to>
    <xdr:sp macro="" textlink="">
      <xdr:nvSpPr>
        <xdr:cNvPr id="179" name="Krok" descr="Hypertextový odkaz na bezplatná školení k Excelu na webu&#10;">
          <a:hlinkClick xmlns:r="http://schemas.openxmlformats.org/officeDocument/2006/relationships" r:id="rId5" tooltip="Pomocí této možnosti můžete přejít na bezplatná školení k Excelu na webu."/>
          <a:extLst>
            <a:ext uri="{FF2B5EF4-FFF2-40B4-BE49-F238E27FC236}">
              <a16:creationId xmlns:a16="http://schemas.microsoft.com/office/drawing/2014/main" id="{8052CE9F-9F0B-4E5C-BCC9-9FAF4B271CC6}"/>
            </a:ext>
          </a:extLst>
        </xdr:cNvPr>
        <xdr:cNvSpPr txBox="1"/>
      </xdr:nvSpPr>
      <xdr:spPr>
        <a:xfrm>
          <a:off x="3780315" y="28641408"/>
          <a:ext cx="2087085" cy="310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Bezplatná školení k Excelu online</a:t>
          </a:r>
        </a:p>
      </xdr:txBody>
    </xdr:sp>
    <xdr:clientData/>
  </xdr:twoCellAnchor>
  <xdr:twoCellAnchor>
    <xdr:from>
      <xdr:col>1</xdr:col>
      <xdr:colOff>2467406</xdr:colOff>
      <xdr:row>146</xdr:row>
      <xdr:rowOff>175146</xdr:rowOff>
    </xdr:from>
    <xdr:to>
      <xdr:col>1</xdr:col>
      <xdr:colOff>2962138</xdr:colOff>
      <xdr:row>149</xdr:row>
      <xdr:rowOff>58478</xdr:rowOff>
    </xdr:to>
    <xdr:pic>
      <xdr:nvPicPr>
        <xdr:cNvPr id="180" name="Grafika 22" descr="Šipka">
          <a:hlinkClick xmlns:r="http://schemas.openxmlformats.org/officeDocument/2006/relationships" r:id="rId5" tooltip="Pomocí této možnosti získáte další informace z webu."/>
          <a:extLst>
            <a:ext uri="{FF2B5EF4-FFF2-40B4-BE49-F238E27FC236}">
              <a16:creationId xmlns:a16="http://schemas.microsoft.com/office/drawing/2014/main" id="{55352AF2-EDC1-4D5D-8D55-283766F1994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315131" y="28635846"/>
          <a:ext cx="494732" cy="454832"/>
        </a:xfrm>
        <a:prstGeom prst="rect">
          <a:avLst/>
        </a:prstGeom>
      </xdr:spPr>
    </xdr:pic>
    <xdr:clientData/>
  </xdr:twoCellAnchor>
  <xdr:twoCellAnchor>
    <xdr:from>
      <xdr:col>1</xdr:col>
      <xdr:colOff>2932591</xdr:colOff>
      <xdr:row>144</xdr:row>
      <xdr:rowOff>113905</xdr:rowOff>
    </xdr:from>
    <xdr:to>
      <xdr:col>1</xdr:col>
      <xdr:colOff>5202455</xdr:colOff>
      <xdr:row>146</xdr:row>
      <xdr:rowOff>49891</xdr:rowOff>
    </xdr:to>
    <xdr:sp macro="" textlink="">
      <xdr:nvSpPr>
        <xdr:cNvPr id="181" name="Krok" descr="Hypertextový odkaz na všechny informace o funkci MAXIFS na webu&#10;&#10;">
          <a:hlinkClick xmlns:r="http://schemas.openxmlformats.org/officeDocument/2006/relationships" r:id="rId8" tooltip="Pomocí této možnosti zobrazíte všechny informace o funkci MAXIFS na webu."/>
          <a:extLst>
            <a:ext uri="{FF2B5EF4-FFF2-40B4-BE49-F238E27FC236}">
              <a16:creationId xmlns:a16="http://schemas.microsoft.com/office/drawing/2014/main" id="{3FFDC6A0-9831-442E-AB6B-F06D71AAAD14}"/>
            </a:ext>
          </a:extLst>
        </xdr:cNvPr>
        <xdr:cNvSpPr txBox="1"/>
      </xdr:nvSpPr>
      <xdr:spPr>
        <a:xfrm>
          <a:off x="3780316" y="28193605"/>
          <a:ext cx="2269864"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MAXIFS</a:t>
          </a:r>
        </a:p>
      </xdr:txBody>
    </xdr:sp>
    <xdr:clientData/>
  </xdr:twoCellAnchor>
  <xdr:twoCellAnchor>
    <xdr:from>
      <xdr:col>1</xdr:col>
      <xdr:colOff>2467406</xdr:colOff>
      <xdr:row>144</xdr:row>
      <xdr:rowOff>114971</xdr:rowOff>
    </xdr:from>
    <xdr:to>
      <xdr:col>1</xdr:col>
      <xdr:colOff>2962138</xdr:colOff>
      <xdr:row>146</xdr:row>
      <xdr:rowOff>182175</xdr:rowOff>
    </xdr:to>
    <xdr:pic>
      <xdr:nvPicPr>
        <xdr:cNvPr id="182" name="Grafika 22" descr="Šipka">
          <a:hlinkClick xmlns:r="http://schemas.openxmlformats.org/officeDocument/2006/relationships" r:id="rId8" tooltip="Pomocí této možnosti získáte další informace z webu."/>
          <a:extLst>
            <a:ext uri="{FF2B5EF4-FFF2-40B4-BE49-F238E27FC236}">
              <a16:creationId xmlns:a16="http://schemas.microsoft.com/office/drawing/2014/main" id="{0312C5D5-9BED-4058-BA8F-27C33BF6E36F}"/>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315131" y="28194671"/>
          <a:ext cx="494732" cy="448204"/>
        </a:xfrm>
        <a:prstGeom prst="rect">
          <a:avLst/>
        </a:prstGeom>
      </xdr:spPr>
    </xdr:pic>
    <xdr:clientData/>
  </xdr:twoCellAnchor>
  <xdr:twoCellAnchor>
    <xdr:from>
      <xdr:col>1</xdr:col>
      <xdr:colOff>2942115</xdr:colOff>
      <xdr:row>142</xdr:row>
      <xdr:rowOff>80567</xdr:rowOff>
    </xdr:from>
    <xdr:to>
      <xdr:col>1</xdr:col>
      <xdr:colOff>5010150</xdr:colOff>
      <xdr:row>144</xdr:row>
      <xdr:rowOff>142874</xdr:rowOff>
    </xdr:to>
    <xdr:sp macro="" textlink="">
      <xdr:nvSpPr>
        <xdr:cNvPr id="183" name="Krok" descr="Hypertextový odkaz na všechny informace o funkci AVERAGEIFS na webu&#10;&#10;">
          <a:hlinkClick xmlns:r="http://schemas.openxmlformats.org/officeDocument/2006/relationships" r:id="rId9" tooltip="Pomocí této možnosti zobrazíte všechny informace o funkci AVERAGEIFS na webu."/>
          <a:extLst>
            <a:ext uri="{FF2B5EF4-FFF2-40B4-BE49-F238E27FC236}">
              <a16:creationId xmlns:a16="http://schemas.microsoft.com/office/drawing/2014/main" id="{5979CD87-1D2E-4D32-BF44-CE7F4285B790}"/>
            </a:ext>
          </a:extLst>
        </xdr:cNvPr>
        <xdr:cNvSpPr txBox="1"/>
      </xdr:nvSpPr>
      <xdr:spPr>
        <a:xfrm>
          <a:off x="3789840" y="27779267"/>
          <a:ext cx="2068035" cy="4433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AVERAGEIFS</a:t>
          </a: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funkce</a:t>
          </a:r>
        </a:p>
      </xdr:txBody>
    </xdr:sp>
    <xdr:clientData/>
  </xdr:twoCellAnchor>
  <xdr:twoCellAnchor>
    <xdr:from>
      <xdr:col>1</xdr:col>
      <xdr:colOff>2467406</xdr:colOff>
      <xdr:row>142</xdr:row>
      <xdr:rowOff>62584</xdr:rowOff>
    </xdr:from>
    <xdr:to>
      <xdr:col>1</xdr:col>
      <xdr:colOff>2962138</xdr:colOff>
      <xdr:row>144</xdr:row>
      <xdr:rowOff>129788</xdr:rowOff>
    </xdr:to>
    <xdr:pic>
      <xdr:nvPicPr>
        <xdr:cNvPr id="184" name="Grafika 22" descr="Šipka">
          <a:hlinkClick xmlns:r="http://schemas.openxmlformats.org/officeDocument/2006/relationships" r:id="rId9" tooltip="Pomocí této možnosti získáte další informace z webu."/>
          <a:extLst>
            <a:ext uri="{FF2B5EF4-FFF2-40B4-BE49-F238E27FC236}">
              <a16:creationId xmlns:a16="http://schemas.microsoft.com/office/drawing/2014/main" id="{4AE4B0D7-E242-4BB1-872C-53A3C6F0EBE9}"/>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315131" y="27761284"/>
          <a:ext cx="494732" cy="448204"/>
        </a:xfrm>
        <a:prstGeom prst="rect">
          <a:avLst/>
        </a:prstGeom>
      </xdr:spPr>
    </xdr:pic>
    <xdr:clientData/>
  </xdr:twoCellAnchor>
  <xdr:twoCellAnchor>
    <xdr:from>
      <xdr:col>1</xdr:col>
      <xdr:colOff>160816</xdr:colOff>
      <xdr:row>142</xdr:row>
      <xdr:rowOff>61518</xdr:rowOff>
    </xdr:from>
    <xdr:to>
      <xdr:col>1</xdr:col>
      <xdr:colOff>2516835</xdr:colOff>
      <xdr:row>143</xdr:row>
      <xdr:rowOff>188004</xdr:rowOff>
    </xdr:to>
    <xdr:sp macro="" textlink="">
      <xdr:nvSpPr>
        <xdr:cNvPr id="185" name="Krok" descr="Hypertextový odkaz na všechny informace o funkci AVERAGEIF na webu&#10;&#10;">
          <a:hlinkClick xmlns:r="http://schemas.openxmlformats.org/officeDocument/2006/relationships" r:id="rId10" tooltip="Pomocí této možnosti zobrazíte všechny informace o funkci AVERAGEIF na webu."/>
          <a:extLst>
            <a:ext uri="{FF2B5EF4-FFF2-40B4-BE49-F238E27FC236}">
              <a16:creationId xmlns:a16="http://schemas.microsoft.com/office/drawing/2014/main" id="{9FF9239A-F102-47F3-A0A3-68BDFAFB9C67}"/>
            </a:ext>
          </a:extLst>
        </xdr:cNvPr>
        <xdr:cNvSpPr txBox="1"/>
      </xdr:nvSpPr>
      <xdr:spPr>
        <a:xfrm>
          <a:off x="1008541" y="27760218"/>
          <a:ext cx="2356019"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AVERAGEIF</a:t>
          </a:r>
        </a:p>
      </xdr:txBody>
    </xdr:sp>
    <xdr:clientData/>
  </xdr:twoCellAnchor>
  <xdr:twoCellAnchor>
    <xdr:from>
      <xdr:col>0</xdr:col>
      <xdr:colOff>543356</xdr:colOff>
      <xdr:row>142</xdr:row>
      <xdr:rowOff>60202</xdr:rowOff>
    </xdr:from>
    <xdr:to>
      <xdr:col>1</xdr:col>
      <xdr:colOff>190363</xdr:colOff>
      <xdr:row>144</xdr:row>
      <xdr:rowOff>127406</xdr:rowOff>
    </xdr:to>
    <xdr:pic>
      <xdr:nvPicPr>
        <xdr:cNvPr id="186" name="Grafika 22" descr="Šipka">
          <a:hlinkClick xmlns:r="http://schemas.openxmlformats.org/officeDocument/2006/relationships" r:id="rId10" tooltip="Pomocí této možnosti získáte další informace z webu."/>
          <a:extLst>
            <a:ext uri="{FF2B5EF4-FFF2-40B4-BE49-F238E27FC236}">
              <a16:creationId xmlns:a16="http://schemas.microsoft.com/office/drawing/2014/main" id="{0BF07D7D-A138-4ADB-BA72-859640FE1C61}"/>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43356" y="27758902"/>
          <a:ext cx="494732" cy="448204"/>
        </a:xfrm>
        <a:prstGeom prst="rect">
          <a:avLst/>
        </a:prstGeom>
      </xdr:spPr>
    </xdr:pic>
    <xdr:clientData/>
  </xdr:twoCellAnchor>
  <xdr:twoCellAnchor>
    <xdr:from>
      <xdr:col>1</xdr:col>
      <xdr:colOff>160815</xdr:colOff>
      <xdr:row>144</xdr:row>
      <xdr:rowOff>113905</xdr:rowOff>
    </xdr:from>
    <xdr:to>
      <xdr:col>1</xdr:col>
      <xdr:colOff>2315806</xdr:colOff>
      <xdr:row>146</xdr:row>
      <xdr:rowOff>49891</xdr:rowOff>
    </xdr:to>
    <xdr:sp macro="" textlink="">
      <xdr:nvSpPr>
        <xdr:cNvPr id="187" name="Krok" descr="Hypertextový odkaz na všechny informace o funkci MINIFS na webu&#10;&#10;">
          <a:hlinkClick xmlns:r="http://schemas.openxmlformats.org/officeDocument/2006/relationships" r:id="rId11" tooltip="Pomocí této možnosti zobrazíte všechny informace o funkci MINIFS na webu."/>
          <a:extLst>
            <a:ext uri="{FF2B5EF4-FFF2-40B4-BE49-F238E27FC236}">
              <a16:creationId xmlns:a16="http://schemas.microsoft.com/office/drawing/2014/main" id="{5BA88C28-4CAB-4843-A9C6-0DA18559CEDE}"/>
            </a:ext>
          </a:extLst>
        </xdr:cNvPr>
        <xdr:cNvSpPr txBox="1"/>
      </xdr:nvSpPr>
      <xdr:spPr>
        <a:xfrm>
          <a:off x="1008540" y="28193605"/>
          <a:ext cx="2154991"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MINIFS</a:t>
          </a:r>
        </a:p>
      </xdr:txBody>
    </xdr:sp>
    <xdr:clientData/>
  </xdr:twoCellAnchor>
  <xdr:twoCellAnchor>
    <xdr:from>
      <xdr:col>0</xdr:col>
      <xdr:colOff>543356</xdr:colOff>
      <xdr:row>144</xdr:row>
      <xdr:rowOff>106636</xdr:rowOff>
    </xdr:from>
    <xdr:to>
      <xdr:col>1</xdr:col>
      <xdr:colOff>190363</xdr:colOff>
      <xdr:row>146</xdr:row>
      <xdr:rowOff>173840</xdr:rowOff>
    </xdr:to>
    <xdr:pic>
      <xdr:nvPicPr>
        <xdr:cNvPr id="188" name="Grafika 22" descr="Šipka">
          <a:hlinkClick xmlns:r="http://schemas.openxmlformats.org/officeDocument/2006/relationships" r:id="rId11" tooltip="Pomocí této možnosti získáte další informace z webu."/>
          <a:extLst>
            <a:ext uri="{FF2B5EF4-FFF2-40B4-BE49-F238E27FC236}">
              <a16:creationId xmlns:a16="http://schemas.microsoft.com/office/drawing/2014/main" id="{62494F7F-FF74-4EDC-AECB-91C2A1BA7E9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43356" y="28186336"/>
          <a:ext cx="494732" cy="448204"/>
        </a:xfrm>
        <a:prstGeom prst="rect">
          <a:avLst/>
        </a:prstGeom>
      </xdr:spPr>
    </xdr:pic>
    <xdr:clientData/>
  </xdr:twoCellAnchor>
  <xdr:twoCellAnchor>
    <xdr:from>
      <xdr:col>1</xdr:col>
      <xdr:colOff>2932591</xdr:colOff>
      <xdr:row>139</xdr:row>
      <xdr:rowOff>190104</xdr:rowOff>
    </xdr:from>
    <xdr:to>
      <xdr:col>1</xdr:col>
      <xdr:colOff>5269465</xdr:colOff>
      <xdr:row>142</xdr:row>
      <xdr:rowOff>76199</xdr:rowOff>
    </xdr:to>
    <xdr:sp macro="" textlink="">
      <xdr:nvSpPr>
        <xdr:cNvPr id="189" name="Krok" descr="Hypertextový odkaz na všechny informace o funkci COUNTIFS na webu&#10;&#10;">
          <a:hlinkClick xmlns:r="http://schemas.openxmlformats.org/officeDocument/2006/relationships" r:id="rId12" tooltip="Pomocí této možnosti zobrazíte všechny informace o funkci COUNTIFS na webu."/>
          <a:extLst>
            <a:ext uri="{FF2B5EF4-FFF2-40B4-BE49-F238E27FC236}">
              <a16:creationId xmlns:a16="http://schemas.microsoft.com/office/drawing/2014/main" id="{EADD320D-BECB-4510-A526-402BC7B8CE52}"/>
            </a:ext>
          </a:extLst>
        </xdr:cNvPr>
        <xdr:cNvSpPr txBox="1"/>
      </xdr:nvSpPr>
      <xdr:spPr>
        <a:xfrm>
          <a:off x="3780316" y="27317304"/>
          <a:ext cx="2336874" cy="457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COUNTIFS</a:t>
          </a: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funkce</a:t>
          </a:r>
        </a:p>
      </xdr:txBody>
    </xdr:sp>
    <xdr:clientData/>
  </xdr:twoCellAnchor>
  <xdr:twoCellAnchor>
    <xdr:from>
      <xdr:col>1</xdr:col>
      <xdr:colOff>2467406</xdr:colOff>
      <xdr:row>140</xdr:row>
      <xdr:rowOff>19721</xdr:rowOff>
    </xdr:from>
    <xdr:to>
      <xdr:col>1</xdr:col>
      <xdr:colOff>2962138</xdr:colOff>
      <xdr:row>142</xdr:row>
      <xdr:rowOff>86925</xdr:rowOff>
    </xdr:to>
    <xdr:pic>
      <xdr:nvPicPr>
        <xdr:cNvPr id="190" name="Grafika 22" descr="Šipka">
          <a:hlinkClick xmlns:r="http://schemas.openxmlformats.org/officeDocument/2006/relationships" r:id="rId12" tooltip="Pomocí této možnosti získáte další informace z webu."/>
          <a:extLst>
            <a:ext uri="{FF2B5EF4-FFF2-40B4-BE49-F238E27FC236}">
              <a16:creationId xmlns:a16="http://schemas.microsoft.com/office/drawing/2014/main" id="{FAA7F95B-5D2C-47C5-B0BA-4E44FFE420D1}"/>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315131" y="27337421"/>
          <a:ext cx="494732" cy="448204"/>
        </a:xfrm>
        <a:prstGeom prst="rect">
          <a:avLst/>
        </a:prstGeom>
      </xdr:spPr>
    </xdr:pic>
    <xdr:clientData/>
  </xdr:twoCellAnchor>
  <xdr:twoCellAnchor>
    <xdr:from>
      <xdr:col>1</xdr:col>
      <xdr:colOff>2932591</xdr:colOff>
      <xdr:row>137</xdr:row>
      <xdr:rowOff>156768</xdr:rowOff>
    </xdr:from>
    <xdr:to>
      <xdr:col>1</xdr:col>
      <xdr:colOff>5116300</xdr:colOff>
      <xdr:row>139</xdr:row>
      <xdr:rowOff>86404</xdr:rowOff>
    </xdr:to>
    <xdr:sp macro="" textlink="">
      <xdr:nvSpPr>
        <xdr:cNvPr id="191" name="Krok" descr="Hypertextový odkaz na všechny informace o funkci SUMIFS na webu&#10;&#10;">
          <a:hlinkClick xmlns:r="http://schemas.openxmlformats.org/officeDocument/2006/relationships" r:id="rId13" tooltip="Pomocí této možnosti zobrazíte všechny informace o funkci SUMIFS na webu."/>
          <a:extLst>
            <a:ext uri="{FF2B5EF4-FFF2-40B4-BE49-F238E27FC236}">
              <a16:creationId xmlns:a16="http://schemas.microsoft.com/office/drawing/2014/main" id="{791E8E89-8DEE-430C-AEDB-E56F74AA279F}"/>
            </a:ext>
          </a:extLst>
        </xdr:cNvPr>
        <xdr:cNvSpPr txBox="1"/>
      </xdr:nvSpPr>
      <xdr:spPr>
        <a:xfrm>
          <a:off x="3780316" y="26902968"/>
          <a:ext cx="2183709" cy="310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SUMIFS</a:t>
          </a:r>
        </a:p>
      </xdr:txBody>
    </xdr:sp>
    <xdr:clientData/>
  </xdr:twoCellAnchor>
  <xdr:twoCellAnchor>
    <xdr:from>
      <xdr:col>1</xdr:col>
      <xdr:colOff>2467406</xdr:colOff>
      <xdr:row>137</xdr:row>
      <xdr:rowOff>164184</xdr:rowOff>
    </xdr:from>
    <xdr:to>
      <xdr:col>1</xdr:col>
      <xdr:colOff>2962138</xdr:colOff>
      <xdr:row>140</xdr:row>
      <xdr:rowOff>34538</xdr:rowOff>
    </xdr:to>
    <xdr:pic>
      <xdr:nvPicPr>
        <xdr:cNvPr id="192" name="Grafika 22" descr="Šipka">
          <a:hlinkClick xmlns:r="http://schemas.openxmlformats.org/officeDocument/2006/relationships" r:id="rId13" tooltip="Pomocí této možnosti získáte další informace z webu."/>
          <a:extLst>
            <a:ext uri="{FF2B5EF4-FFF2-40B4-BE49-F238E27FC236}">
              <a16:creationId xmlns:a16="http://schemas.microsoft.com/office/drawing/2014/main" id="{C5A41188-397A-4F2F-B7D0-DBBCCE404DD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315131" y="26910384"/>
          <a:ext cx="494732" cy="441854"/>
        </a:xfrm>
        <a:prstGeom prst="rect">
          <a:avLst/>
        </a:prstGeom>
      </xdr:spPr>
    </xdr:pic>
    <xdr:clientData/>
  </xdr:twoCellAnchor>
  <xdr:twoCellAnchor>
    <xdr:from>
      <xdr:col>1</xdr:col>
      <xdr:colOff>160816</xdr:colOff>
      <xdr:row>137</xdr:row>
      <xdr:rowOff>156768</xdr:rowOff>
    </xdr:from>
    <xdr:to>
      <xdr:col>1</xdr:col>
      <xdr:colOff>2200934</xdr:colOff>
      <xdr:row>139</xdr:row>
      <xdr:rowOff>86404</xdr:rowOff>
    </xdr:to>
    <xdr:sp macro="" textlink="">
      <xdr:nvSpPr>
        <xdr:cNvPr id="193" name="Krok" descr="Hypertextový odkaz na všechny informace o funkci SUMIF na webu&#10;&#10;">
          <a:hlinkClick xmlns:r="http://schemas.openxmlformats.org/officeDocument/2006/relationships" r:id="rId14" tooltip="Pomocí této možnosti zobrazíte všechny informace o funkci SUMIF na webu."/>
          <a:extLst>
            <a:ext uri="{FF2B5EF4-FFF2-40B4-BE49-F238E27FC236}">
              <a16:creationId xmlns:a16="http://schemas.microsoft.com/office/drawing/2014/main" id="{EAC8BE16-FCC7-483A-A30D-3B1F29F65450}"/>
            </a:ext>
          </a:extLst>
        </xdr:cNvPr>
        <xdr:cNvSpPr txBox="1"/>
      </xdr:nvSpPr>
      <xdr:spPr>
        <a:xfrm>
          <a:off x="1008541" y="26902968"/>
          <a:ext cx="2040118" cy="310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SUMIF</a:t>
          </a:r>
        </a:p>
      </xdr:txBody>
    </xdr:sp>
    <xdr:clientData/>
  </xdr:twoCellAnchor>
  <xdr:twoCellAnchor>
    <xdr:from>
      <xdr:col>0</xdr:col>
      <xdr:colOff>543356</xdr:colOff>
      <xdr:row>137</xdr:row>
      <xdr:rowOff>164184</xdr:rowOff>
    </xdr:from>
    <xdr:to>
      <xdr:col>1</xdr:col>
      <xdr:colOff>190363</xdr:colOff>
      <xdr:row>140</xdr:row>
      <xdr:rowOff>34538</xdr:rowOff>
    </xdr:to>
    <xdr:pic>
      <xdr:nvPicPr>
        <xdr:cNvPr id="194" name="Grafika 22" descr="Šipka">
          <a:hlinkClick xmlns:r="http://schemas.openxmlformats.org/officeDocument/2006/relationships" r:id="rId14" tooltip="Pomocí této možnosti získáte další informace z webu."/>
          <a:extLst>
            <a:ext uri="{FF2B5EF4-FFF2-40B4-BE49-F238E27FC236}">
              <a16:creationId xmlns:a16="http://schemas.microsoft.com/office/drawing/2014/main" id="{45F9CDAC-0421-4A99-A231-CE800072428D}"/>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43356" y="26910384"/>
          <a:ext cx="494732" cy="441854"/>
        </a:xfrm>
        <a:prstGeom prst="rect">
          <a:avLst/>
        </a:prstGeom>
      </xdr:spPr>
    </xdr:pic>
    <xdr:clientData/>
  </xdr:twoCellAnchor>
  <xdr:twoCellAnchor>
    <xdr:from>
      <xdr:col>1</xdr:col>
      <xdr:colOff>160816</xdr:colOff>
      <xdr:row>140</xdr:row>
      <xdr:rowOff>18655</xdr:rowOff>
    </xdr:from>
    <xdr:to>
      <xdr:col>1</xdr:col>
      <xdr:colOff>2373244</xdr:colOff>
      <xdr:row>141</xdr:row>
      <xdr:rowOff>145141</xdr:rowOff>
    </xdr:to>
    <xdr:sp macro="" textlink="">
      <xdr:nvSpPr>
        <xdr:cNvPr id="195" name="Krok" descr="Hypertextový odkaz na všechny informace o funkci COUNTIF na webu&#10;&#10;">
          <a:hlinkClick xmlns:r="http://schemas.openxmlformats.org/officeDocument/2006/relationships" r:id="rId15" tooltip="Pomocí této možnosti zobrazíte všechny informace o funkci COUNTIF na webu."/>
          <a:extLst>
            <a:ext uri="{FF2B5EF4-FFF2-40B4-BE49-F238E27FC236}">
              <a16:creationId xmlns:a16="http://schemas.microsoft.com/office/drawing/2014/main" id="{C6912341-001C-497C-904C-1E09825E8C65}"/>
            </a:ext>
          </a:extLst>
        </xdr:cNvPr>
        <xdr:cNvSpPr txBox="1"/>
      </xdr:nvSpPr>
      <xdr:spPr>
        <a:xfrm>
          <a:off x="1008541" y="27336355"/>
          <a:ext cx="2212428"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COUNTIF</a:t>
          </a:r>
        </a:p>
      </xdr:txBody>
    </xdr:sp>
    <xdr:clientData/>
  </xdr:twoCellAnchor>
  <xdr:twoCellAnchor>
    <xdr:from>
      <xdr:col>0</xdr:col>
      <xdr:colOff>543356</xdr:colOff>
      <xdr:row>140</xdr:row>
      <xdr:rowOff>13768</xdr:rowOff>
    </xdr:from>
    <xdr:to>
      <xdr:col>1</xdr:col>
      <xdr:colOff>190363</xdr:colOff>
      <xdr:row>142</xdr:row>
      <xdr:rowOff>80972</xdr:rowOff>
    </xdr:to>
    <xdr:pic>
      <xdr:nvPicPr>
        <xdr:cNvPr id="196" name="Grafika 22" descr="Šipka">
          <a:hlinkClick xmlns:r="http://schemas.openxmlformats.org/officeDocument/2006/relationships" r:id="rId15" tooltip="Pomocí této možnosti získáte další informace z webu."/>
          <a:extLst>
            <a:ext uri="{FF2B5EF4-FFF2-40B4-BE49-F238E27FC236}">
              <a16:creationId xmlns:a16="http://schemas.microsoft.com/office/drawing/2014/main" id="{B19BEEB5-AD6A-49CD-BF7B-42649EF8A5C6}"/>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43356" y="27331468"/>
          <a:ext cx="494732" cy="448204"/>
        </a:xfrm>
        <a:prstGeom prst="rect">
          <a:avLst/>
        </a:prstGeom>
      </xdr:spPr>
    </xdr:pic>
    <xdr:clientData/>
  </xdr:twoCellAnchor>
  <xdr:twoCellAnchor>
    <xdr:from>
      <xdr:col>1</xdr:col>
      <xdr:colOff>160816</xdr:colOff>
      <xdr:row>146</xdr:row>
      <xdr:rowOff>152005</xdr:rowOff>
    </xdr:from>
    <xdr:to>
      <xdr:col>1</xdr:col>
      <xdr:colOff>2060992</xdr:colOff>
      <xdr:row>148</xdr:row>
      <xdr:rowOff>87991</xdr:rowOff>
    </xdr:to>
    <xdr:sp macro="" textlink="">
      <xdr:nvSpPr>
        <xdr:cNvPr id="197" name="Krok" descr="Vytvoření rozevíracího seznamu. Obsahuje hypertextový odkaz na web&#10;&#10;">
          <a:hlinkClick xmlns:r="http://schemas.openxmlformats.org/officeDocument/2006/relationships" r:id="rId16" tooltip="Pomocí této možnosti zobrazíte další informace o vytvoření rozevíracího seznamu na webu."/>
          <a:extLst>
            <a:ext uri="{FF2B5EF4-FFF2-40B4-BE49-F238E27FC236}">
              <a16:creationId xmlns:a16="http://schemas.microsoft.com/office/drawing/2014/main" id="{0E1FD4BB-1B69-400F-9A73-D9D7B8667E1C}"/>
            </a:ext>
          </a:extLst>
        </xdr:cNvPr>
        <xdr:cNvSpPr txBox="1"/>
      </xdr:nvSpPr>
      <xdr:spPr>
        <a:xfrm>
          <a:off x="1008541" y="28612705"/>
          <a:ext cx="1900176"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Vytvoření rozevíracího seznamu</a:t>
          </a:r>
        </a:p>
      </xdr:txBody>
    </xdr:sp>
    <xdr:clientData/>
  </xdr:twoCellAnchor>
  <xdr:twoCellAnchor>
    <xdr:from>
      <xdr:col>0</xdr:col>
      <xdr:colOff>543356</xdr:colOff>
      <xdr:row>146</xdr:row>
      <xdr:rowOff>153071</xdr:rowOff>
    </xdr:from>
    <xdr:to>
      <xdr:col>1</xdr:col>
      <xdr:colOff>190363</xdr:colOff>
      <xdr:row>149</xdr:row>
      <xdr:rowOff>29775</xdr:rowOff>
    </xdr:to>
    <xdr:pic>
      <xdr:nvPicPr>
        <xdr:cNvPr id="198" name="Grafika 22" descr="Šipka">
          <a:hlinkClick xmlns:r="http://schemas.openxmlformats.org/officeDocument/2006/relationships" r:id="rId16" tooltip="Pomocí této možnosti získáte další informace z webu."/>
          <a:extLst>
            <a:ext uri="{FF2B5EF4-FFF2-40B4-BE49-F238E27FC236}">
              <a16:creationId xmlns:a16="http://schemas.microsoft.com/office/drawing/2014/main" id="{66C373A0-3E96-4B8D-BE49-6F426671C29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43356" y="28613771"/>
          <a:ext cx="494732" cy="448204"/>
        </a:xfrm>
        <a:prstGeom prst="rect">
          <a:avLst/>
        </a:prstGeom>
      </xdr:spPr>
    </xdr:pic>
    <xdr:clientData/>
  </xdr:twoCellAnchor>
  <xdr:twoCellAnchor editAs="absolute">
    <xdr:from>
      <xdr:col>0</xdr:col>
      <xdr:colOff>523788</xdr:colOff>
      <xdr:row>21</xdr:row>
      <xdr:rowOff>38100</xdr:rowOff>
    </xdr:from>
    <xdr:to>
      <xdr:col>1</xdr:col>
      <xdr:colOff>4915231</xdr:colOff>
      <xdr:row>26</xdr:row>
      <xdr:rowOff>171450</xdr:rowOff>
    </xdr:to>
    <xdr:grpSp>
      <xdr:nvGrpSpPr>
        <xdr:cNvPr id="4" name="Skupina 3">
          <a:extLst>
            <a:ext uri="{FF2B5EF4-FFF2-40B4-BE49-F238E27FC236}">
              <a16:creationId xmlns:a16="http://schemas.microsoft.com/office/drawing/2014/main" id="{5F83CBBA-90B0-4EB0-9AB8-57CF000EADA5}"/>
            </a:ext>
          </a:extLst>
        </xdr:cNvPr>
        <xdr:cNvGrpSpPr/>
      </xdr:nvGrpSpPr>
      <xdr:grpSpPr>
        <a:xfrm>
          <a:off x="523788" y="4610100"/>
          <a:ext cx="5280443" cy="1085850"/>
          <a:chOff x="571500" y="4610100"/>
          <a:chExt cx="5229626" cy="1085850"/>
        </a:xfrm>
      </xdr:grpSpPr>
      <xdr:sp macro="" textlink="">
        <xdr:nvSpPr>
          <xdr:cNvPr id="200" name="txt_Krok" descr="Funkce SUMIFS je stejná jako funkce SUMIF, ale umožňuje použít více kritérií. V tomto příkladu tedy budete moct hledat podle sloupců Ovoce a Typ (na rozdíl od předchozího, kdy se hledalo jenom podle sloupce Ovoce). Vyberte buňku H17 a zadejte =SUMIFS(H3:H14;F3:F14;F17;G3:G14;G17). Funkce SUMIFS má tuto strukturu:">
            <a:extLst>
              <a:ext uri="{FF2B5EF4-FFF2-40B4-BE49-F238E27FC236}">
                <a16:creationId xmlns:a16="http://schemas.microsoft.com/office/drawing/2014/main" id="{4F912E6F-F743-47DF-85DF-3039C56B3212}"/>
              </a:ext>
            </a:extLst>
          </xdr:cNvPr>
          <xdr:cNvSpPr txBox="1"/>
        </xdr:nvSpPr>
        <xdr:spPr>
          <a:xfrm>
            <a:off x="991382" y="4652058"/>
            <a:ext cx="4809744" cy="10438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sz="1100">
                <a:latin typeface="Segoe UI" panose="020B0502040204020203" pitchFamily="34" charset="0"/>
                <a:cs typeface="Segoe UI" panose="020B0502040204020203" pitchFamily="34" charset="0"/>
              </a:rPr>
              <a:t>Funkce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SUMIFS</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je stejná jako funkce SUMIF, ale umožňuje použít více kritérií. V tomto příkladu tedy budete moct hledat podle sloupců Ovoce a Typ (na rozdíl od předchozího, kdy se hledalo jenom podle sloupce Ovoce). Vyberte buňku H17 a zadejte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=SUMIFS(H3:H14;F3:F14;F17;G3:G14;G17)</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sz="1100">
                <a:latin typeface="Segoe UI" panose="020B0502040204020203" pitchFamily="34" charset="0"/>
                <a:cs typeface="Segoe UI" panose="020B0502040204020203" pitchFamily="34" charset="0"/>
              </a:rPr>
              <a:t>Funkce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SUMIFS</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má tuto strukturu:</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01" name="obraz_Krok" descr="2">
            <a:extLst>
              <a:ext uri="{FF2B5EF4-FFF2-40B4-BE49-F238E27FC236}">
                <a16:creationId xmlns:a16="http://schemas.microsoft.com/office/drawing/2014/main" id="{1D52C7D7-6054-4019-A8DF-A592149208E6}"/>
              </a:ext>
            </a:extLst>
          </xdr:cNvPr>
          <xdr:cNvSpPr/>
        </xdr:nvSpPr>
        <xdr:spPr>
          <a:xfrm>
            <a:off x="571500" y="461010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361949</xdr:colOff>
      <xdr:row>113</xdr:row>
      <xdr:rowOff>95250</xdr:rowOff>
    </xdr:from>
    <xdr:to>
      <xdr:col>1</xdr:col>
      <xdr:colOff>5238749</xdr:colOff>
      <xdr:row>133</xdr:row>
      <xdr:rowOff>104775</xdr:rowOff>
    </xdr:to>
    <xdr:grpSp>
      <xdr:nvGrpSpPr>
        <xdr:cNvPr id="202" name="Další informace o funkci SUMIF" descr="More about the SUM function &#10;In some of the above tips, we taught you how to use the SUM function. Here are &#10;more details about it Double-click a yellow cell on the right, and then read along with the text below. &#10;If the SUM function could talk, it would say this: &#10;Sum up the following: ...the values in &#10;cells D38, D39, D40, and 041. &#10;=SUM(D38:D41) &#10;Here's another way it can be used: &#10;Sum the following: ...the value in cell 049, ...the values in cells G48, G49, G50, and G51, ...and 100&#10;=SUM(D48,G48:G51,100) &#10;The formula above uses the following: &#10;A single cell reference, which is the address&quot; or &quot;name' of a cell. D48 is the single cell reference in the formula above. &#10;A range of cells, which is a series of cells starting at one cell and ending at another. &#10;G48:G51 is the range of cells in the formula. &#10;A constant. The constant in this formula is the number 100">
          <a:extLst>
            <a:ext uri="{FF2B5EF4-FFF2-40B4-BE49-F238E27FC236}">
              <a16:creationId xmlns:a16="http://schemas.microsoft.com/office/drawing/2014/main" id="{B8E178DB-194F-437D-A671-57E96B94B0C8}"/>
            </a:ext>
          </a:extLst>
        </xdr:cNvPr>
        <xdr:cNvGrpSpPr/>
      </xdr:nvGrpSpPr>
      <xdr:grpSpPr>
        <a:xfrm>
          <a:off x="361949" y="21812250"/>
          <a:ext cx="5765800" cy="3717925"/>
          <a:chOff x="347872" y="13364013"/>
          <a:chExt cx="5695950" cy="3857625"/>
        </a:xfrm>
      </xdr:grpSpPr>
      <xdr:sp macro="" textlink="">
        <xdr:nvSpPr>
          <xdr:cNvPr id="203" name="Obdélník 202" descr="Pozadí">
            <a:extLst>
              <a:ext uri="{FF2B5EF4-FFF2-40B4-BE49-F238E27FC236}">
                <a16:creationId xmlns:a16="http://schemas.microsoft.com/office/drawing/2014/main" id="{511D36F9-540E-473D-938B-915FC423BB65}"/>
              </a:ext>
            </a:extLst>
          </xdr:cNvPr>
          <xdr:cNvSpPr/>
        </xdr:nvSpPr>
        <xdr:spPr>
          <a:xfrm>
            <a:off x="347872" y="13364013"/>
            <a:ext cx="5695950" cy="3857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204" name="Přímá spojnice 203" descr="Ozdobná linka">
            <a:extLst>
              <a:ext uri="{FF2B5EF4-FFF2-40B4-BE49-F238E27FC236}">
                <a16:creationId xmlns:a16="http://schemas.microsoft.com/office/drawing/2014/main" id="{8CE19759-2E0E-4B02-9036-C026578459EA}"/>
              </a:ext>
            </a:extLst>
          </xdr:cNvPr>
          <xdr:cNvCxnSpPr>
            <a:cxnSpLocks/>
          </xdr:cNvCxnSpPr>
        </xdr:nvCxnSpPr>
        <xdr:spPr>
          <a:xfrm>
            <a:off x="547944" y="13999009"/>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05" name="Přímá spojnice 204" descr="Ozdobná linka">
            <a:extLst>
              <a:ext uri="{FF2B5EF4-FFF2-40B4-BE49-F238E27FC236}">
                <a16:creationId xmlns:a16="http://schemas.microsoft.com/office/drawing/2014/main" id="{723D124C-02B5-4BA5-9E97-CD05528A4CEB}"/>
              </a:ext>
            </a:extLst>
          </xdr:cNvPr>
          <xdr:cNvCxnSpPr>
            <a:cxnSpLocks/>
          </xdr:cNvCxnSpPr>
        </xdr:nvCxnSpPr>
        <xdr:spPr>
          <a:xfrm>
            <a:off x="547944" y="17003933"/>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06" name="Krok" descr="Funkce SUMIF s hodnotovým argumentem&#10;">
            <a:extLst>
              <a:ext uri="{FF2B5EF4-FFF2-40B4-BE49-F238E27FC236}">
                <a16:creationId xmlns:a16="http://schemas.microsoft.com/office/drawing/2014/main" id="{5235BA6D-D4C0-4535-80CC-C79544A0F77D}"/>
              </a:ext>
            </a:extLst>
          </xdr:cNvPr>
          <xdr:cNvSpPr txBox="1"/>
        </xdr:nvSpPr>
        <xdr:spPr>
          <a:xfrm>
            <a:off x="547943" y="13488151"/>
            <a:ext cx="5202078" cy="493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Funkce SUMIF s hodnotovým argumentem</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207" name="Krok" descr="Tady je příklad funkce SUMIF, která pomocí operátoru větší než hledá všechny hodnoty větší než zadané číslo:&#10;&#10;">
            <a:extLst>
              <a:ext uri="{FF2B5EF4-FFF2-40B4-BE49-F238E27FC236}">
                <a16:creationId xmlns:a16="http://schemas.microsoft.com/office/drawing/2014/main" id="{792313DA-1F40-48BD-8EAF-3D313D4FB9FC}"/>
              </a:ext>
            </a:extLst>
          </xdr:cNvPr>
          <xdr:cNvSpPr txBox="1"/>
        </xdr:nvSpPr>
        <xdr:spPr>
          <a:xfrm>
            <a:off x="553342" y="14086482"/>
            <a:ext cx="5303780" cy="1079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Tady</a:t>
            </a: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je příklad funkce </a:t>
            </a:r>
            <a:r>
              <a:rPr lang="c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SUMIF</a:t>
            </a: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která pomocí operátoru větší než (</a:t>
            </a:r>
            <a:r>
              <a:rPr lang="c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a:t>
            </a: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hledá všechny hodnoty větší než zadané číslo:</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208" name="Krok" descr="POZNÁMKA: Pokud zjistíte, že vytváříte hodně vzorců s funkcí SUMIF, možná by pro vás byla lepší řešení kontingenční tabulka. Kliknutím zobrazíte další informace v článku o kontingenčních tabulkách na webu">
            <a:hlinkClick xmlns:r="http://schemas.openxmlformats.org/officeDocument/2006/relationships" r:id="rId17" tooltip="Pomocí této možnosti přejdete na list Kontingenční tabulka."/>
            <a:extLst>
              <a:ext uri="{FF2B5EF4-FFF2-40B4-BE49-F238E27FC236}">
                <a16:creationId xmlns:a16="http://schemas.microsoft.com/office/drawing/2014/main" id="{34FB80A3-CAA8-4879-81AA-6C9C6DA04FF8}"/>
              </a:ext>
            </a:extLst>
          </xdr:cNvPr>
          <xdr:cNvSpPr txBox="1"/>
        </xdr:nvSpPr>
        <xdr:spPr>
          <a:xfrm>
            <a:off x="553342" y="16198821"/>
            <a:ext cx="5303780" cy="708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POZNÁMKA: </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Pokud zjistíte</a:t>
            </a: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že vytváříte hodně podmíněných vzorců, možná by pro vás byla lepším řešením kontingenční tabulka. </a:t>
            </a:r>
            <a:r>
              <a:rPr lang="c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Další informace najdete v tomto článku o kontingenčních tabulkách</a:t>
            </a: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209" name="Textové pole 100" descr="=SUMIF(D118:D122,&quot;&gt;=50&quot;)&#10;&#10;&#10;">
            <a:extLst>
              <a:ext uri="{FF2B5EF4-FFF2-40B4-BE49-F238E27FC236}">
                <a16:creationId xmlns:a16="http://schemas.microsoft.com/office/drawing/2014/main" id="{081FEA47-A154-4881-BA88-6F77A1DA2820}"/>
              </a:ext>
            </a:extLst>
          </xdr:cNvPr>
          <xdr:cNvSpPr txBox="1"/>
        </xdr:nvSpPr>
        <xdr:spPr>
          <a:xfrm>
            <a:off x="541774" y="15754051"/>
            <a:ext cx="3800296" cy="508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cs" sz="2000">
                <a:effectLst/>
                <a:latin typeface="Courier New" panose="02070309020205020404" pitchFamily="49" charset="0"/>
                <a:ea typeface="Times New Roman" panose="02020603050405020304" pitchFamily="18" charset="0"/>
                <a:cs typeface="Courier New" panose="02070309020205020404" pitchFamily="49" charset="0"/>
              </a:rPr>
              <a:t>=</a:t>
            </a:r>
            <a:r>
              <a:rPr lang="cs" sz="2000">
                <a:solidFill>
                  <a:schemeClr val="dk1"/>
                </a:solidFill>
                <a:effectLst/>
                <a:latin typeface="Courier New" panose="02070309020205020404" pitchFamily="49" charset="0"/>
                <a:ea typeface="Times New Roman" panose="02020603050405020304" pitchFamily="18" charset="0"/>
                <a:cs typeface="Courier New" panose="02070309020205020404" pitchFamily="49" charset="0"/>
              </a:rPr>
              <a:t>SUMIF(D118:D122</a:t>
            </a:r>
            <a:r>
              <a:rPr lang="en-US" sz="2000">
                <a:solidFill>
                  <a:schemeClr val="dk1"/>
                </a:solidFill>
                <a:effectLst/>
                <a:latin typeface="Courier New" panose="02070309020205020404" pitchFamily="49" charset="0"/>
                <a:ea typeface="Times New Roman" panose="02020603050405020304" pitchFamily="18" charset="0"/>
                <a:cs typeface="Courier New" panose="02070309020205020404" pitchFamily="49" charset="0"/>
              </a:rPr>
              <a:t>;</a:t>
            </a:r>
            <a:r>
              <a:rPr lang="cs" sz="2000">
                <a:solidFill>
                  <a:schemeClr val="dk1"/>
                </a:solidFill>
                <a:effectLst/>
                <a:latin typeface="Courier New" panose="02070309020205020404" pitchFamily="49" charset="0"/>
                <a:ea typeface="Times New Roman" panose="02020603050405020304" pitchFamily="18" charset="0"/>
                <a:cs typeface="Courier New" panose="02070309020205020404" pitchFamily="49" charset="0"/>
              </a:rPr>
              <a:t>"&gt;=</a:t>
            </a:r>
            <a:r>
              <a:rPr lang="cs" sz="2000">
                <a:effectLst/>
                <a:latin typeface="Courier New" panose="02070309020205020404" pitchFamily="49" charset="0"/>
                <a:ea typeface="Times New Roman" panose="02020603050405020304" pitchFamily="18" charset="0"/>
                <a:cs typeface="Courier New" panose="02070309020205020404" pitchFamily="49" charset="0"/>
              </a:rPr>
              <a:t>50")</a:t>
            </a:r>
          </a:p>
          <a:p>
            <a:pPr marL="0" marR="0" rtl="0">
              <a:spcBef>
                <a:spcPts val="0"/>
              </a:spcBef>
              <a:spcAft>
                <a:spcPts val="0"/>
              </a:spcAft>
            </a:pPr>
            <a:endParaRPr lang="en-US" sz="2000">
              <a:effectLst/>
              <a:latin typeface="Courier New" panose="02070309020205020404" pitchFamily="49" charset="0"/>
              <a:ea typeface="Times New Roman" panose="02020603050405020304" pitchFamily="18" charset="0"/>
            </a:endParaRPr>
          </a:p>
        </xdr:txBody>
      </xdr:sp>
      <xdr:sp macro="" textlink="">
        <xdr:nvSpPr>
          <xdr:cNvPr id="210" name="Levá složená závorka 209">
            <a:extLst>
              <a:ext uri="{FF2B5EF4-FFF2-40B4-BE49-F238E27FC236}">
                <a16:creationId xmlns:a16="http://schemas.microsoft.com/office/drawing/2014/main" id="{D4198EE4-6DA5-4995-A5C3-297510D75CBC}"/>
              </a:ext>
            </a:extLst>
          </xdr:cNvPr>
          <xdr:cNvSpPr/>
        </xdr:nvSpPr>
        <xdr:spPr>
          <a:xfrm rot="5400000">
            <a:off x="989434" y="15232721"/>
            <a:ext cx="197659" cy="77338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1" name="Textové pole 2" descr="Sečíst několik hodnot založených na tomto kritériu:&#10;">
            <a:extLst>
              <a:ext uri="{FF2B5EF4-FFF2-40B4-BE49-F238E27FC236}">
                <a16:creationId xmlns:a16="http://schemas.microsoft.com/office/drawing/2014/main" id="{68686DE4-CB48-4915-8A63-E98D9F67B388}"/>
              </a:ext>
            </a:extLst>
          </xdr:cNvPr>
          <xdr:cNvSpPr txBox="1">
            <a:spLocks noChangeArrowheads="1"/>
          </xdr:cNvSpPr>
        </xdr:nvSpPr>
        <xdr:spPr bwMode="auto">
          <a:xfrm>
            <a:off x="521614" y="14670791"/>
            <a:ext cx="1067804" cy="85165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Sečíst několik hodnot založených na tomto kritériu:</a:t>
            </a:r>
          </a:p>
        </xdr:txBody>
      </xdr:sp>
      <xdr:sp macro="" textlink="">
        <xdr:nvSpPr>
          <xdr:cNvPr id="212" name="Levá složená závorka 211">
            <a:extLst>
              <a:ext uri="{FF2B5EF4-FFF2-40B4-BE49-F238E27FC236}">
                <a16:creationId xmlns:a16="http://schemas.microsoft.com/office/drawing/2014/main" id="{1F715516-41DD-4007-B4E1-F5219D7F5E3F}"/>
              </a:ext>
            </a:extLst>
          </xdr:cNvPr>
          <xdr:cNvSpPr/>
        </xdr:nvSpPr>
        <xdr:spPr>
          <a:xfrm rot="5400000">
            <a:off x="2123333" y="14923858"/>
            <a:ext cx="295280" cy="1328489"/>
          </a:xfrm>
          <a:prstGeom prst="leftBrace">
            <a:avLst>
              <a:gd name="adj1" fmla="val 8333"/>
              <a:gd name="adj2" fmla="val 4965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3" name="Textové pole 2" descr="....Look through these cells...&#10; &#10;">
            <a:extLst>
              <a:ext uri="{FF2B5EF4-FFF2-40B4-BE49-F238E27FC236}">
                <a16:creationId xmlns:a16="http://schemas.microsoft.com/office/drawing/2014/main" id="{85793BB1-60AB-4D75-A97F-587A5AAF3641}"/>
              </a:ext>
            </a:extLst>
          </xdr:cNvPr>
          <xdr:cNvSpPr txBox="1">
            <a:spLocks noChangeArrowheads="1"/>
          </xdr:cNvSpPr>
        </xdr:nvSpPr>
        <xdr:spPr bwMode="auto">
          <a:xfrm>
            <a:off x="1711460" y="14671077"/>
            <a:ext cx="1102580"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...Prostudovat tyto buňky...</a:t>
            </a:r>
          </a:p>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214" name="Levá složená závorka 213">
            <a:extLst>
              <a:ext uri="{FF2B5EF4-FFF2-40B4-BE49-F238E27FC236}">
                <a16:creationId xmlns:a16="http://schemas.microsoft.com/office/drawing/2014/main" id="{DDE8A4F2-7D99-42CD-BA7B-3FD932A6B224}"/>
              </a:ext>
            </a:extLst>
          </xdr:cNvPr>
          <xdr:cNvSpPr/>
        </xdr:nvSpPr>
        <xdr:spPr>
          <a:xfrm rot="5400000">
            <a:off x="3361650" y="15171788"/>
            <a:ext cx="271590" cy="808946"/>
          </a:xfrm>
          <a:prstGeom prst="leftBrace">
            <a:avLst>
              <a:gd name="adj1" fmla="val 15347"/>
              <a:gd name="adj2" fmla="val 5159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5" name="Textové pole 2" descr="...and if the value is greater than 50, sum it up&#10; &#10;">
            <a:extLst>
              <a:ext uri="{FF2B5EF4-FFF2-40B4-BE49-F238E27FC236}">
                <a16:creationId xmlns:a16="http://schemas.microsoft.com/office/drawing/2014/main" id="{34E10F90-E5DA-4762-813E-A88E491D6100}"/>
              </a:ext>
            </a:extLst>
          </xdr:cNvPr>
          <xdr:cNvSpPr txBox="1">
            <a:spLocks noChangeArrowheads="1"/>
          </xdr:cNvSpPr>
        </xdr:nvSpPr>
        <xdr:spPr bwMode="auto">
          <a:xfrm>
            <a:off x="3021100" y="14671077"/>
            <a:ext cx="976295"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...a pokud je hodnota větší než 50, sečíst.</a:t>
            </a:r>
          </a:p>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twoCellAnchor>
    <xdr:from>
      <xdr:col>5</xdr:col>
      <xdr:colOff>299651</xdr:colOff>
      <xdr:row>17</xdr:row>
      <xdr:rowOff>154967</xdr:rowOff>
    </xdr:from>
    <xdr:to>
      <xdr:col>11</xdr:col>
      <xdr:colOff>133350</xdr:colOff>
      <xdr:row>25</xdr:row>
      <xdr:rowOff>28576</xdr:rowOff>
    </xdr:to>
    <xdr:grpSp>
      <xdr:nvGrpSpPr>
        <xdr:cNvPr id="216" name="Skupina 215">
          <a:extLst>
            <a:ext uri="{FF2B5EF4-FFF2-40B4-BE49-F238E27FC236}">
              <a16:creationId xmlns:a16="http://schemas.microsoft.com/office/drawing/2014/main" id="{0FA38FBC-68F7-4669-920A-9D32BAD15061}"/>
            </a:ext>
          </a:extLst>
        </xdr:cNvPr>
        <xdr:cNvGrpSpPr/>
      </xdr:nvGrpSpPr>
      <xdr:grpSpPr>
        <a:xfrm>
          <a:off x="9519851" y="3964967"/>
          <a:ext cx="4348549" cy="1397609"/>
          <a:chOff x="9434126" y="7174892"/>
          <a:chExt cx="4148524" cy="1397609"/>
        </a:xfrm>
      </xdr:grpSpPr>
      <xdr:grpSp>
        <xdr:nvGrpSpPr>
          <xdr:cNvPr id="217" name="Skupina 216">
            <a:extLst>
              <a:ext uri="{FF2B5EF4-FFF2-40B4-BE49-F238E27FC236}">
                <a16:creationId xmlns:a16="http://schemas.microsoft.com/office/drawing/2014/main" id="{CD1F56E6-4339-49C4-BA4B-9E71C6AAB175}"/>
              </a:ext>
            </a:extLst>
          </xdr:cNvPr>
          <xdr:cNvGrpSpPr/>
        </xdr:nvGrpSpPr>
        <xdr:grpSpPr>
          <a:xfrm>
            <a:off x="9434126" y="7219374"/>
            <a:ext cx="4148524" cy="1353127"/>
            <a:chOff x="10339001" y="7219374"/>
            <a:chExt cx="4148524" cy="1353127"/>
          </a:xfrm>
        </xdr:grpSpPr>
        <xdr:grpSp>
          <xdr:nvGrpSpPr>
            <xdr:cNvPr id="219" name="TIP OD ODBORNÍKA" descr="TIP OD ODBORNÍKA">
              <a:extLst>
                <a:ext uri="{FF2B5EF4-FFF2-40B4-BE49-F238E27FC236}">
                  <a16:creationId xmlns:a16="http://schemas.microsoft.com/office/drawing/2014/main" id="{80AEA6E2-8705-424F-9170-D839A6C17C4E}"/>
                </a:ext>
              </a:extLst>
            </xdr:cNvPr>
            <xdr:cNvGrpSpPr/>
          </xdr:nvGrpSpPr>
          <xdr:grpSpPr>
            <a:xfrm>
              <a:off x="11734800" y="7219951"/>
              <a:ext cx="2752725" cy="1352550"/>
              <a:chOff x="8448675" y="2143125"/>
              <a:chExt cx="2419160" cy="1344296"/>
            </a:xfrm>
          </xdr:grpSpPr>
          <xdr:pic>
            <xdr:nvPicPr>
              <xdr:cNvPr id="221" name="Grafika 2" descr="Sova">
                <a:extLst>
                  <a:ext uri="{FF2B5EF4-FFF2-40B4-BE49-F238E27FC236}">
                    <a16:creationId xmlns:a16="http://schemas.microsoft.com/office/drawing/2014/main" id="{005C7F96-8ED7-420B-AD1E-BC344D71706B}"/>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 uri="{96DAC541-7B7A-43D3-8B79-37D633B846F1}">
                    <asvg:svgBlip xmlns:asvg="http://schemas.microsoft.com/office/drawing/2016/SVG/main" r:embed="rId19"/>
                  </a:ext>
                </a:extLst>
              </a:blip>
              <a:stretch>
                <a:fillRect/>
              </a:stretch>
            </xdr:blipFill>
            <xdr:spPr>
              <a:xfrm>
                <a:off x="8448675" y="2170284"/>
                <a:ext cx="444647" cy="444647"/>
              </a:xfrm>
              <a:prstGeom prst="rect">
                <a:avLst/>
              </a:prstGeom>
            </xdr:spPr>
          </xdr:pic>
          <xdr:sp macro="" textlink="">
            <xdr:nvSpPr>
              <xdr:cNvPr id="222" name="Krok" descr="EXPERT TIP&#10;Each one of the Fruit and Type cells has a drop-down list where you can select different fruits. Try it, and watch the formulas automatically update.&#10;">
                <a:extLst>
                  <a:ext uri="{FF2B5EF4-FFF2-40B4-BE49-F238E27FC236}">
                    <a16:creationId xmlns:a16="http://schemas.microsoft.com/office/drawing/2014/main" id="{5CCDF5E6-5FC8-4BED-8317-7F1909950424}"/>
                  </a:ext>
                </a:extLst>
              </xdr:cNvPr>
              <xdr:cNvSpPr txBox="1"/>
            </xdr:nvSpPr>
            <xdr:spPr>
              <a:xfrm>
                <a:off x="8782052" y="2143125"/>
                <a:ext cx="2085783" cy="13442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TIP OD ODBORNÍKA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cs" sz="1100" kern="0">
                    <a:solidFill>
                      <a:schemeClr val="bg2">
                        <a:lumMod val="25000"/>
                      </a:schemeClr>
                    </a:solidFill>
                    <a:ea typeface="Segoe UI" pitchFamily="34" charset="0"/>
                    <a:cs typeface="Segoe UI Light" panose="020B0502040204020203" pitchFamily="34" charset="0"/>
                  </a:rPr>
                  <a:t>V buňkách pro výběr ovoce a typu jsou rozevírací seznamy, které vám pomůžou vybrat různé typy ovoce. Vyzkoušejte si to a sledujte, jak se budou výsledky vzorce automaticky aktualizovat.</a:t>
                </a:r>
              </a:p>
            </xdr:txBody>
          </xdr:sp>
        </xdr:grpSp>
        <xdr:sp macro="" textlink="">
          <xdr:nvSpPr>
            <xdr:cNvPr id="220" name="Volný tvar: Obrazec 219">
              <a:extLst>
                <a:ext uri="{FF2B5EF4-FFF2-40B4-BE49-F238E27FC236}">
                  <a16:creationId xmlns:a16="http://schemas.microsoft.com/office/drawing/2014/main" id="{AF0BFE77-4F4B-4DF3-83CA-BB18C515031A}"/>
                </a:ext>
              </a:extLst>
            </xdr:cNvPr>
            <xdr:cNvSpPr/>
          </xdr:nvSpPr>
          <xdr:spPr>
            <a:xfrm rot="1452668" flipH="1" flipV="1">
              <a:off x="10339001" y="7219374"/>
              <a:ext cx="1431970" cy="264252"/>
            </a:xfrm>
            <a:custGeom>
              <a:avLst/>
              <a:gdLst>
                <a:gd name="connsiteX0" fmla="*/ 0 w 1504950"/>
                <a:gd name="connsiteY0" fmla="*/ 496803 h 496803"/>
                <a:gd name="connsiteX1" fmla="*/ 809625 w 1504950"/>
                <a:gd name="connsiteY1" fmla="*/ 20553 h 496803"/>
                <a:gd name="connsiteX2" fmla="*/ 1504950 w 1504950"/>
                <a:gd name="connsiteY2" fmla="*/ 106278 h 496803"/>
              </a:gdLst>
              <a:ahLst/>
              <a:cxnLst>
                <a:cxn ang="0">
                  <a:pos x="connsiteX0" y="connsiteY0"/>
                </a:cxn>
                <a:cxn ang="0">
                  <a:pos x="connsiteX1" y="connsiteY1"/>
                </a:cxn>
                <a:cxn ang="0">
                  <a:pos x="connsiteX2" y="connsiteY2"/>
                </a:cxn>
              </a:cxnLst>
              <a:rect l="l" t="t" r="r" b="b"/>
              <a:pathLst>
                <a:path w="1504950" h="496803">
                  <a:moveTo>
                    <a:pt x="0" y="496803"/>
                  </a:moveTo>
                  <a:cubicBezTo>
                    <a:pt x="279400" y="291221"/>
                    <a:pt x="558800" y="85640"/>
                    <a:pt x="809625" y="20553"/>
                  </a:cubicBezTo>
                  <a:cubicBezTo>
                    <a:pt x="1060450" y="-44534"/>
                    <a:pt x="1411288" y="61828"/>
                    <a:pt x="1504950" y="106278"/>
                  </a:cubicBezTo>
                </a:path>
              </a:pathLst>
            </a:custGeom>
            <a:noFill/>
            <a:ln w="19050">
              <a:solidFill>
                <a:srgbClr val="F4B183"/>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218" name="Volný tvar: Obrazec 217">
            <a:extLst>
              <a:ext uri="{FF2B5EF4-FFF2-40B4-BE49-F238E27FC236}">
                <a16:creationId xmlns:a16="http://schemas.microsoft.com/office/drawing/2014/main" id="{19645F13-0D13-4734-8A33-17BCC3F25A81}"/>
              </a:ext>
            </a:extLst>
          </xdr:cNvPr>
          <xdr:cNvSpPr/>
        </xdr:nvSpPr>
        <xdr:spPr>
          <a:xfrm rot="1980529" flipH="1" flipV="1">
            <a:off x="10150393" y="7174892"/>
            <a:ext cx="691581" cy="182474"/>
          </a:xfrm>
          <a:custGeom>
            <a:avLst/>
            <a:gdLst>
              <a:gd name="connsiteX0" fmla="*/ 0 w 1504950"/>
              <a:gd name="connsiteY0" fmla="*/ 496803 h 496803"/>
              <a:gd name="connsiteX1" fmla="*/ 809625 w 1504950"/>
              <a:gd name="connsiteY1" fmla="*/ 20553 h 496803"/>
              <a:gd name="connsiteX2" fmla="*/ 1504950 w 1504950"/>
              <a:gd name="connsiteY2" fmla="*/ 106278 h 496803"/>
            </a:gdLst>
            <a:ahLst/>
            <a:cxnLst>
              <a:cxn ang="0">
                <a:pos x="connsiteX0" y="connsiteY0"/>
              </a:cxn>
              <a:cxn ang="0">
                <a:pos x="connsiteX1" y="connsiteY1"/>
              </a:cxn>
              <a:cxn ang="0">
                <a:pos x="connsiteX2" y="connsiteY2"/>
              </a:cxn>
            </a:cxnLst>
            <a:rect l="l" t="t" r="r" b="b"/>
            <a:pathLst>
              <a:path w="1504950" h="496803">
                <a:moveTo>
                  <a:pt x="0" y="496803"/>
                </a:moveTo>
                <a:cubicBezTo>
                  <a:pt x="279400" y="291221"/>
                  <a:pt x="558800" y="85640"/>
                  <a:pt x="809625" y="20553"/>
                </a:cubicBezTo>
                <a:cubicBezTo>
                  <a:pt x="1060450" y="-44534"/>
                  <a:pt x="1411288" y="61828"/>
                  <a:pt x="1504950" y="106278"/>
                </a:cubicBezTo>
              </a:path>
            </a:pathLst>
          </a:custGeom>
          <a:noFill/>
          <a:ln w="19050">
            <a:solidFill>
              <a:srgbClr val="F4B183"/>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xdr:from>
      <xdr:col>1</xdr:col>
      <xdr:colOff>200025</xdr:colOff>
      <xdr:row>10</xdr:row>
      <xdr:rowOff>114300</xdr:rowOff>
    </xdr:from>
    <xdr:to>
      <xdr:col>1</xdr:col>
      <xdr:colOff>4438649</xdr:colOff>
      <xdr:row>20</xdr:row>
      <xdr:rowOff>133350</xdr:rowOff>
    </xdr:to>
    <xdr:grpSp>
      <xdr:nvGrpSpPr>
        <xdr:cNvPr id="223" name="Skupina 222">
          <a:extLst>
            <a:ext uri="{FF2B5EF4-FFF2-40B4-BE49-F238E27FC236}">
              <a16:creationId xmlns:a16="http://schemas.microsoft.com/office/drawing/2014/main" id="{6D0DD3D5-631D-4EF0-B8E5-3D745F7C34F8}"/>
            </a:ext>
          </a:extLst>
        </xdr:cNvPr>
        <xdr:cNvGrpSpPr/>
      </xdr:nvGrpSpPr>
      <xdr:grpSpPr>
        <a:xfrm>
          <a:off x="1089025" y="2590800"/>
          <a:ext cx="4238624" cy="1924050"/>
          <a:chOff x="3048000" y="4524375"/>
          <a:chExt cx="4238624" cy="1924050"/>
        </a:xfrm>
      </xdr:grpSpPr>
      <xdr:sp macro="" textlink="">
        <xdr:nvSpPr>
          <xdr:cNvPr id="224" name="txt_Vzorec" descr="=SUMIF(C3:C14;C17;D3:D4)&#10;">
            <a:extLst>
              <a:ext uri="{FF2B5EF4-FFF2-40B4-BE49-F238E27FC236}">
                <a16:creationId xmlns:a16="http://schemas.microsoft.com/office/drawing/2014/main" id="{DCB35442-6216-467A-BC97-109CD36E5CB5}"/>
              </a:ext>
            </a:extLst>
          </xdr:cNvPr>
          <xdr:cNvSpPr txBox="1"/>
        </xdr:nvSpPr>
        <xdr:spPr>
          <a:xfrm>
            <a:off x="3048000" y="5334000"/>
            <a:ext cx="3971925"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cs" sz="2000">
                <a:solidFill>
                  <a:srgbClr val="000000"/>
                </a:solidFill>
                <a:effectLst/>
                <a:latin typeface="Courier New" panose="02070309020205020404" pitchFamily="49" charset="0"/>
                <a:ea typeface="Times New Roman" panose="02020603050405020304" pitchFamily="18" charset="0"/>
              </a:rPr>
              <a:t>=SUMIF(C3:C14;C17;D3:D14)</a:t>
            </a:r>
            <a:endParaRPr lang="en-US" sz="2000">
              <a:effectLst/>
              <a:latin typeface="Courier New" panose="02070309020205020404" pitchFamily="49" charset="0"/>
              <a:ea typeface="Times New Roman" panose="02020603050405020304" pitchFamily="18" charset="0"/>
            </a:endParaRPr>
          </a:p>
        </xdr:txBody>
      </xdr:sp>
      <xdr:grpSp>
        <xdr:nvGrpSpPr>
          <xdr:cNvPr id="225" name="Skupina 224">
            <a:extLst>
              <a:ext uri="{FF2B5EF4-FFF2-40B4-BE49-F238E27FC236}">
                <a16:creationId xmlns:a16="http://schemas.microsoft.com/office/drawing/2014/main" id="{32BCCB5A-A2CD-497F-BF2F-258696BB6511}"/>
              </a:ext>
            </a:extLst>
          </xdr:cNvPr>
          <xdr:cNvGrpSpPr/>
        </xdr:nvGrpSpPr>
        <xdr:grpSpPr>
          <a:xfrm>
            <a:off x="3876675" y="4524375"/>
            <a:ext cx="1352550" cy="861227"/>
            <a:chOff x="3876675" y="4524375"/>
            <a:chExt cx="1352550" cy="861227"/>
          </a:xfrm>
        </xdr:grpSpPr>
        <xdr:sp macro="" textlink="">
          <xdr:nvSpPr>
            <xdr:cNvPr id="232" name="VzorecZávorkaNahoře">
              <a:extLst>
                <a:ext uri="{FF2B5EF4-FFF2-40B4-BE49-F238E27FC236}">
                  <a16:creationId xmlns:a16="http://schemas.microsoft.com/office/drawing/2014/main" id="{30BE69DA-1183-4CDD-B940-0CD4E6DE5022}"/>
                </a:ext>
              </a:extLst>
            </xdr:cNvPr>
            <xdr:cNvSpPr/>
          </xdr:nvSpPr>
          <xdr:spPr>
            <a:xfrm rot="5400000">
              <a:off x="4312357" y="467924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33" name="txt_VzorecPopisekNahoře" descr="Jakou oblast chcete prohledat?&#10;&#10;">
              <a:extLst>
                <a:ext uri="{FF2B5EF4-FFF2-40B4-BE49-F238E27FC236}">
                  <a16:creationId xmlns:a16="http://schemas.microsoft.com/office/drawing/2014/main" id="{FC61B534-CB59-4B54-8582-02E46A40345E}"/>
                </a:ext>
              </a:extLst>
            </xdr:cNvPr>
            <xdr:cNvSpPr txBox="1">
              <a:spLocks noChangeArrowheads="1"/>
            </xdr:cNvSpPr>
          </xdr:nvSpPr>
          <xdr:spPr bwMode="auto">
            <a:xfrm>
              <a:off x="3876675" y="4524375"/>
              <a:ext cx="1352550" cy="49912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Jakou oblast chcete prohledat?</a:t>
              </a:r>
            </a:p>
          </xdr:txBody>
        </xdr:sp>
      </xdr:grpSp>
      <xdr:grpSp>
        <xdr:nvGrpSpPr>
          <xdr:cNvPr id="226" name="Skupina 225">
            <a:extLst>
              <a:ext uri="{FF2B5EF4-FFF2-40B4-BE49-F238E27FC236}">
                <a16:creationId xmlns:a16="http://schemas.microsoft.com/office/drawing/2014/main" id="{6FA221CD-940C-4567-B73C-941BDC0DD971}"/>
              </a:ext>
            </a:extLst>
          </xdr:cNvPr>
          <xdr:cNvGrpSpPr/>
        </xdr:nvGrpSpPr>
        <xdr:grpSpPr>
          <a:xfrm>
            <a:off x="5353049" y="4524375"/>
            <a:ext cx="1933575" cy="861228"/>
            <a:chOff x="5353049" y="4524375"/>
            <a:chExt cx="1933575" cy="861228"/>
          </a:xfrm>
        </xdr:grpSpPr>
        <xdr:sp macro="" textlink="">
          <xdr:nvSpPr>
            <xdr:cNvPr id="230" name="VzorecZávorkaNahoře">
              <a:extLst>
                <a:ext uri="{FF2B5EF4-FFF2-40B4-BE49-F238E27FC236}">
                  <a16:creationId xmlns:a16="http://schemas.microsoft.com/office/drawing/2014/main" id="{0F30C154-2F1F-4A51-9F6F-727C94B1953E}"/>
                </a:ext>
              </a:extLst>
            </xdr:cNvPr>
            <xdr:cNvSpPr/>
          </xdr:nvSpPr>
          <xdr:spPr>
            <a:xfrm rot="5400000">
              <a:off x="5993998" y="4664477"/>
              <a:ext cx="499277" cy="94297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31" name="txt_VzorecPopisekNahoře" descr="Jakou oblast chcete pro každou shodu sečíst?&#10;&#10;">
              <a:extLst>
                <a:ext uri="{FF2B5EF4-FFF2-40B4-BE49-F238E27FC236}">
                  <a16:creationId xmlns:a16="http://schemas.microsoft.com/office/drawing/2014/main" id="{DA6683AA-4CC0-471A-A679-B838AA382F23}"/>
                </a:ext>
              </a:extLst>
            </xdr:cNvPr>
            <xdr:cNvSpPr txBox="1">
              <a:spLocks noChangeArrowheads="1"/>
            </xdr:cNvSpPr>
          </xdr:nvSpPr>
          <xdr:spPr bwMode="auto">
            <a:xfrm>
              <a:off x="5353049" y="4524375"/>
              <a:ext cx="1933575" cy="49912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Jakou oblast chcete pro každou shodu sečíst?</a:t>
              </a:r>
            </a:p>
          </xdr:txBody>
        </xdr:sp>
      </xdr:grpSp>
      <xdr:grpSp>
        <xdr:nvGrpSpPr>
          <xdr:cNvPr id="227" name="Skupina 226">
            <a:extLst>
              <a:ext uri="{FF2B5EF4-FFF2-40B4-BE49-F238E27FC236}">
                <a16:creationId xmlns:a16="http://schemas.microsoft.com/office/drawing/2014/main" id="{19ECD3AD-6B72-4E46-8FCA-D4C2D3D56A1B}"/>
              </a:ext>
            </a:extLst>
          </xdr:cNvPr>
          <xdr:cNvGrpSpPr/>
        </xdr:nvGrpSpPr>
        <xdr:grpSpPr>
          <a:xfrm>
            <a:off x="4486275" y="5610223"/>
            <a:ext cx="1838325" cy="838202"/>
            <a:chOff x="4486275" y="5610223"/>
            <a:chExt cx="1838325" cy="838202"/>
          </a:xfrm>
        </xdr:grpSpPr>
        <xdr:sp macro="" textlink="">
          <xdr:nvSpPr>
            <xdr:cNvPr id="228" name="VzorecZávorkaDole">
              <a:extLst>
                <a:ext uri="{FF2B5EF4-FFF2-40B4-BE49-F238E27FC236}">
                  <a16:creationId xmlns:a16="http://schemas.microsoft.com/office/drawing/2014/main" id="{C4C24EC1-E28F-4850-952E-C211297DA95C}"/>
                </a:ext>
              </a:extLst>
            </xdr:cNvPr>
            <xdr:cNvSpPr/>
          </xdr:nvSpPr>
          <xdr:spPr>
            <a:xfrm rot="16200000">
              <a:off x="5151038" y="5612213"/>
              <a:ext cx="499277" cy="49529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29" name="txt_VzorecPopisekDole" descr="Jakou hodnotu (text nebo číslo) chcete hledat?&#10;&#10;">
              <a:extLst>
                <a:ext uri="{FF2B5EF4-FFF2-40B4-BE49-F238E27FC236}">
                  <a16:creationId xmlns:a16="http://schemas.microsoft.com/office/drawing/2014/main" id="{B9D27F57-F8C2-4EE5-AF26-66707B0E05AE}"/>
                </a:ext>
              </a:extLst>
            </xdr:cNvPr>
            <xdr:cNvSpPr txBox="1">
              <a:spLocks noChangeArrowheads="1"/>
            </xdr:cNvSpPr>
          </xdr:nvSpPr>
          <xdr:spPr bwMode="auto">
            <a:xfrm>
              <a:off x="4486275" y="5962650"/>
              <a:ext cx="1838325" cy="485775"/>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Jakou hodnotu (text nebo číslo) chcete hledat?</a:t>
              </a:r>
            </a:p>
          </xdr:txBody>
        </xdr:sp>
      </xdr:grpSp>
    </xdr:grpSp>
    <xdr:clientData/>
  </xdr:twoCellAnchor>
  <xdr:twoCellAnchor>
    <xdr:from>
      <xdr:col>0</xdr:col>
      <xdr:colOff>371475</xdr:colOff>
      <xdr:row>27</xdr:row>
      <xdr:rowOff>9525</xdr:rowOff>
    </xdr:from>
    <xdr:to>
      <xdr:col>1</xdr:col>
      <xdr:colOff>5162550</xdr:colOff>
      <xdr:row>40</xdr:row>
      <xdr:rowOff>47625</xdr:rowOff>
    </xdr:to>
    <xdr:grpSp>
      <xdr:nvGrpSpPr>
        <xdr:cNvPr id="234" name="Skupina 233">
          <a:extLst>
            <a:ext uri="{FF2B5EF4-FFF2-40B4-BE49-F238E27FC236}">
              <a16:creationId xmlns:a16="http://schemas.microsoft.com/office/drawing/2014/main" id="{728ED977-068D-4BDD-9900-E7A1A0E01A3A}"/>
            </a:ext>
          </a:extLst>
        </xdr:cNvPr>
        <xdr:cNvGrpSpPr/>
      </xdr:nvGrpSpPr>
      <xdr:grpSpPr>
        <a:xfrm>
          <a:off x="371475" y="5724525"/>
          <a:ext cx="5680075" cy="2489200"/>
          <a:chOff x="3048000" y="2585569"/>
          <a:chExt cx="5762625" cy="2571280"/>
        </a:xfrm>
      </xdr:grpSpPr>
      <xdr:sp macro="" textlink="">
        <xdr:nvSpPr>
          <xdr:cNvPr id="235" name="VzorecZávorkaDole">
            <a:extLst>
              <a:ext uri="{FF2B5EF4-FFF2-40B4-BE49-F238E27FC236}">
                <a16:creationId xmlns:a16="http://schemas.microsoft.com/office/drawing/2014/main" id="{453E28FE-C60F-4575-A21E-10394924F1B6}"/>
              </a:ext>
            </a:extLst>
          </xdr:cNvPr>
          <xdr:cNvSpPr/>
        </xdr:nvSpPr>
        <xdr:spPr>
          <a:xfrm rot="16200000">
            <a:off x="7227007" y="366959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36" name="VzorecZávorkaDole">
            <a:extLst>
              <a:ext uri="{FF2B5EF4-FFF2-40B4-BE49-F238E27FC236}">
                <a16:creationId xmlns:a16="http://schemas.microsoft.com/office/drawing/2014/main" id="{B085E19B-EB18-43E6-AB6C-14F6D2AFA1F7}"/>
              </a:ext>
            </a:extLst>
          </xdr:cNvPr>
          <xdr:cNvSpPr/>
        </xdr:nvSpPr>
        <xdr:spPr>
          <a:xfrm rot="16200000">
            <a:off x="5561406" y="366959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37" name="VzorecZávorkaNahoře">
            <a:extLst>
              <a:ext uri="{FF2B5EF4-FFF2-40B4-BE49-F238E27FC236}">
                <a16:creationId xmlns:a16="http://schemas.microsoft.com/office/drawing/2014/main" id="{603AD5F7-68AF-446A-BFE6-540AB775EE0B}"/>
              </a:ext>
            </a:extLst>
          </xdr:cNvPr>
          <xdr:cNvSpPr/>
        </xdr:nvSpPr>
        <xdr:spPr>
          <a:xfrm rot="5400000">
            <a:off x="8183500" y="3159526"/>
            <a:ext cx="499277" cy="485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38" name="VzorecZávorkaNahoře">
            <a:extLst>
              <a:ext uri="{FF2B5EF4-FFF2-40B4-BE49-F238E27FC236}">
                <a16:creationId xmlns:a16="http://schemas.microsoft.com/office/drawing/2014/main" id="{7F46ED5B-D0A5-48EA-9808-55AA0B5DCFB6}"/>
              </a:ext>
            </a:extLst>
          </xdr:cNvPr>
          <xdr:cNvSpPr/>
        </xdr:nvSpPr>
        <xdr:spPr>
          <a:xfrm rot="5400000">
            <a:off x="6458639" y="3154764"/>
            <a:ext cx="499277" cy="49529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39" name="VzorecZávorkaNahoře">
            <a:extLst>
              <a:ext uri="{FF2B5EF4-FFF2-40B4-BE49-F238E27FC236}">
                <a16:creationId xmlns:a16="http://schemas.microsoft.com/office/drawing/2014/main" id="{2B008E04-D970-4F41-8120-26A572840D06}"/>
              </a:ext>
            </a:extLst>
          </xdr:cNvPr>
          <xdr:cNvSpPr/>
        </xdr:nvSpPr>
        <xdr:spPr>
          <a:xfrm rot="5400000">
            <a:off x="4466031" y="294569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40" name="txt_Vzorec" descr="=SUMIFS(H3:H14;F3:F14;F17;G3:G14;G17)&#10;&#10;">
            <a:extLst>
              <a:ext uri="{FF2B5EF4-FFF2-40B4-BE49-F238E27FC236}">
                <a16:creationId xmlns:a16="http://schemas.microsoft.com/office/drawing/2014/main" id="{E8F46D48-F21D-4E81-88FC-9A6B9FD03454}"/>
              </a:ext>
            </a:extLst>
          </xdr:cNvPr>
          <xdr:cNvSpPr txBox="1"/>
        </xdr:nvSpPr>
        <xdr:spPr>
          <a:xfrm>
            <a:off x="3048000" y="3619500"/>
            <a:ext cx="5762625"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cs" sz="2000">
                <a:solidFill>
                  <a:srgbClr val="000000"/>
                </a:solidFill>
                <a:effectLst/>
                <a:latin typeface="Courier New" panose="02070309020205020404" pitchFamily="49" charset="0"/>
                <a:ea typeface="Times New Roman" panose="02020603050405020304" pitchFamily="18" charset="0"/>
              </a:rPr>
              <a:t>=SUMIFS(H3:H14;F3:F14;F17;G3:G14;G17)</a:t>
            </a:r>
            <a:endParaRPr lang="en-US" sz="2000">
              <a:effectLst/>
              <a:latin typeface="Courier New" panose="02070309020205020404" pitchFamily="49" charset="0"/>
              <a:ea typeface="Times New Roman" panose="02020603050405020304" pitchFamily="18" charset="0"/>
            </a:endParaRPr>
          </a:p>
        </xdr:txBody>
      </xdr:sp>
      <xdr:sp macro="" textlink="">
        <xdr:nvSpPr>
          <xdr:cNvPr id="241" name="txt_VzorecPopisekNahoře" descr="Jakou oblast chcete sečíst?&#10;&#10;">
            <a:extLst>
              <a:ext uri="{FF2B5EF4-FFF2-40B4-BE49-F238E27FC236}">
                <a16:creationId xmlns:a16="http://schemas.microsoft.com/office/drawing/2014/main" id="{5209C66A-5C8F-41D1-8DB2-9F8FD328852E}"/>
              </a:ext>
            </a:extLst>
          </xdr:cNvPr>
          <xdr:cNvSpPr txBox="1">
            <a:spLocks noChangeArrowheads="1"/>
          </xdr:cNvSpPr>
        </xdr:nvSpPr>
        <xdr:spPr bwMode="auto">
          <a:xfrm>
            <a:off x="4229100" y="2585569"/>
            <a:ext cx="1009087" cy="70438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Jakou oblast chcete sečíst?</a:t>
            </a:r>
          </a:p>
        </xdr:txBody>
      </xdr:sp>
      <xdr:sp macro="" textlink="">
        <xdr:nvSpPr>
          <xdr:cNvPr id="242" name="txt_VzorecPopisekNahoře" descr="Toto je kritérium pro první shodu.&#10;&#10;">
            <a:extLst>
              <a:ext uri="{FF2B5EF4-FFF2-40B4-BE49-F238E27FC236}">
                <a16:creationId xmlns:a16="http://schemas.microsoft.com/office/drawing/2014/main" id="{286630EC-EA3F-4D50-8FFF-0ED884EEF636}"/>
              </a:ext>
            </a:extLst>
          </xdr:cNvPr>
          <xdr:cNvSpPr txBox="1">
            <a:spLocks noChangeArrowheads="1"/>
          </xdr:cNvSpPr>
        </xdr:nvSpPr>
        <xdr:spPr bwMode="auto">
          <a:xfrm>
            <a:off x="6221707" y="2585569"/>
            <a:ext cx="973138" cy="70438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Toto je kritérium pro první shodu.</a:t>
            </a:r>
          </a:p>
        </xdr:txBody>
      </xdr:sp>
      <xdr:sp macro="" textlink="">
        <xdr:nvSpPr>
          <xdr:cNvPr id="243" name="txt_VzorecPopisekNahoře" descr="Toto je kritérium pro druhou shodu.&#10;">
            <a:extLst>
              <a:ext uri="{FF2B5EF4-FFF2-40B4-BE49-F238E27FC236}">
                <a16:creationId xmlns:a16="http://schemas.microsoft.com/office/drawing/2014/main" id="{B3BB2D28-068F-4AB6-BFAC-B52FC9070566}"/>
              </a:ext>
            </a:extLst>
          </xdr:cNvPr>
          <xdr:cNvSpPr txBox="1">
            <a:spLocks noChangeArrowheads="1"/>
          </xdr:cNvSpPr>
        </xdr:nvSpPr>
        <xdr:spPr bwMode="auto">
          <a:xfrm>
            <a:off x="7642525" y="2585569"/>
            <a:ext cx="1150638" cy="70438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Toto je kritérium pro druhou shodu.</a:t>
            </a:r>
          </a:p>
        </xdr:txBody>
      </xdr:sp>
      <xdr:sp macro="" textlink="">
        <xdr:nvSpPr>
          <xdr:cNvPr id="244" name="txt_VzorecPopisekDole" descr="Toto je první oblast, ve které se mají hledat shody.&#10;&#10;">
            <a:extLst>
              <a:ext uri="{FF2B5EF4-FFF2-40B4-BE49-F238E27FC236}">
                <a16:creationId xmlns:a16="http://schemas.microsoft.com/office/drawing/2014/main" id="{0209406C-4AC6-478F-BBC6-E1CFFB3DE19A}"/>
              </a:ext>
            </a:extLst>
          </xdr:cNvPr>
          <xdr:cNvSpPr txBox="1">
            <a:spLocks noChangeArrowheads="1"/>
          </xdr:cNvSpPr>
        </xdr:nvSpPr>
        <xdr:spPr bwMode="auto">
          <a:xfrm>
            <a:off x="5324475" y="4257675"/>
            <a:ext cx="973138" cy="899174"/>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Toto je první oblast, ve které se mají hledat shody.</a:t>
            </a:r>
          </a:p>
        </xdr:txBody>
      </xdr:sp>
      <xdr:sp macro="" textlink="">
        <xdr:nvSpPr>
          <xdr:cNvPr id="245" name="txt_VzorecPopisekDole" descr="Toto je druhá oblast, ve které se mají hledat shody.&#10;">
            <a:extLst>
              <a:ext uri="{FF2B5EF4-FFF2-40B4-BE49-F238E27FC236}">
                <a16:creationId xmlns:a16="http://schemas.microsoft.com/office/drawing/2014/main" id="{4ADCD88A-8CD3-475F-887A-B5D4E4DD79EB}"/>
              </a:ext>
            </a:extLst>
          </xdr:cNvPr>
          <xdr:cNvSpPr txBox="1">
            <a:spLocks noChangeArrowheads="1"/>
          </xdr:cNvSpPr>
        </xdr:nvSpPr>
        <xdr:spPr bwMode="auto">
          <a:xfrm>
            <a:off x="7019925" y="4257675"/>
            <a:ext cx="973138" cy="899174"/>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Toto je druhá oblast, ve které se mají hledat shody.</a:t>
            </a:r>
          </a:p>
        </xdr:txBody>
      </xdr:sp>
    </xdr:grpSp>
    <xdr:clientData/>
  </xdr:twoCellAnchor>
  <xdr:twoCellAnchor>
    <xdr:from>
      <xdr:col>0</xdr:col>
      <xdr:colOff>581025</xdr:colOff>
      <xdr:row>41</xdr:row>
      <xdr:rowOff>133350</xdr:rowOff>
    </xdr:from>
    <xdr:to>
      <xdr:col>1</xdr:col>
      <xdr:colOff>2456367</xdr:colOff>
      <xdr:row>44</xdr:row>
      <xdr:rowOff>92774</xdr:rowOff>
    </xdr:to>
    <xdr:sp macro="" textlink="">
      <xdr:nvSpPr>
        <xdr:cNvPr id="246" name="Tlačítko Další podrobnosti" descr="Podívat se na to podrobněji">
          <a:hlinkClick xmlns:r="http://schemas.openxmlformats.org/officeDocument/2006/relationships" r:id="rId20"/>
          <a:extLst>
            <a:ext uri="{FF2B5EF4-FFF2-40B4-BE49-F238E27FC236}">
              <a16:creationId xmlns:a16="http://schemas.microsoft.com/office/drawing/2014/main" id="{1C7F4B40-82FF-4BFC-9078-CC27BDDEEE61}"/>
            </a:ext>
          </a:extLst>
        </xdr:cNvPr>
        <xdr:cNvSpPr/>
      </xdr:nvSpPr>
      <xdr:spPr>
        <a:xfrm>
          <a:off x="581025" y="8515350"/>
          <a:ext cx="2723067"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cs" sz="1200">
              <a:solidFill>
                <a:srgbClr val="0B744D"/>
              </a:solidFill>
              <a:latin typeface="Segoe UI" pitchFamily="34" charset="0"/>
              <a:ea typeface="Segoe UI" pitchFamily="34" charset="0"/>
              <a:cs typeface="Segoe UI" pitchFamily="34" charset="0"/>
            </a:rPr>
            <a:t>Podívat se na to podrobněji</a:t>
          </a:r>
        </a:p>
      </xdr:txBody>
    </xdr:sp>
    <xdr:clientData/>
  </xdr:twoCellAnchor>
  <xdr:twoCellAnchor>
    <xdr:from>
      <xdr:col>0</xdr:col>
      <xdr:colOff>361950</xdr:colOff>
      <xdr:row>89</xdr:row>
      <xdr:rowOff>28575</xdr:rowOff>
    </xdr:from>
    <xdr:to>
      <xdr:col>1</xdr:col>
      <xdr:colOff>5248275</xdr:colOff>
      <xdr:row>112</xdr:row>
      <xdr:rowOff>188826</xdr:rowOff>
    </xdr:to>
    <xdr:grpSp>
      <xdr:nvGrpSpPr>
        <xdr:cNvPr id="247" name="Skupina 246">
          <a:extLst>
            <a:ext uri="{FF2B5EF4-FFF2-40B4-BE49-F238E27FC236}">
              <a16:creationId xmlns:a16="http://schemas.microsoft.com/office/drawing/2014/main" id="{09584E15-D790-4D76-92D3-066AB32B2FF1}"/>
            </a:ext>
          </a:extLst>
        </xdr:cNvPr>
        <xdr:cNvGrpSpPr/>
      </xdr:nvGrpSpPr>
      <xdr:grpSpPr>
        <a:xfrm>
          <a:off x="361950" y="17243425"/>
          <a:ext cx="5775325" cy="4471901"/>
          <a:chOff x="171450" y="17059274"/>
          <a:chExt cx="5734050" cy="4352925"/>
        </a:xfrm>
      </xdr:grpSpPr>
      <xdr:sp macro="" textlink="">
        <xdr:nvSpPr>
          <xdr:cNvPr id="248" name="txt_PozadíProhlídky" descr="Pozadí">
            <a:extLst>
              <a:ext uri="{FF2B5EF4-FFF2-40B4-BE49-F238E27FC236}">
                <a16:creationId xmlns:a16="http://schemas.microsoft.com/office/drawing/2014/main" id="{8E61E9C5-65C2-4369-A6AF-D75ED603CD7B}"/>
              </a:ext>
            </a:extLst>
          </xdr:cNvPr>
          <xdr:cNvSpPr/>
        </xdr:nvSpPr>
        <xdr:spPr>
          <a:xfrm>
            <a:off x="171450" y="17059274"/>
            <a:ext cx="5734050" cy="43529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249" name="txt_ZáhlavíProhlídky" descr="Další podmíněné funkce">
            <a:extLst>
              <a:ext uri="{FF2B5EF4-FFF2-40B4-BE49-F238E27FC236}">
                <a16:creationId xmlns:a16="http://schemas.microsoft.com/office/drawing/2014/main" id="{D6264DB7-59DD-4D6A-AC81-38A448722642}"/>
              </a:ext>
            </a:extLst>
          </xdr:cNvPr>
          <xdr:cNvSpPr txBox="1"/>
        </xdr:nvSpPr>
        <xdr:spPr>
          <a:xfrm>
            <a:off x="374653" y="17155402"/>
            <a:ext cx="5251444" cy="490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Další podmíněné funkce</a:t>
            </a:r>
          </a:p>
        </xdr:txBody>
      </xdr:sp>
      <xdr:cxnSp macro="">
        <xdr:nvCxnSpPr>
          <xdr:cNvPr id="250" name="txt_ProhlídkaŘádek1" descr="Ozdobná linka">
            <a:extLst>
              <a:ext uri="{FF2B5EF4-FFF2-40B4-BE49-F238E27FC236}">
                <a16:creationId xmlns:a16="http://schemas.microsoft.com/office/drawing/2014/main" id="{0B4852DC-84E1-44B2-B534-237DF994C113}"/>
              </a:ext>
            </a:extLst>
          </xdr:cNvPr>
          <xdr:cNvCxnSpPr>
            <a:cxnSpLocks/>
          </xdr:cNvCxnSpPr>
        </xdr:nvCxnSpPr>
        <xdr:spPr>
          <a:xfrm>
            <a:off x="374653" y="1773217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51" name="txt_ProhlídkaŘádek2" descr="Ozdobná linka">
            <a:extLst>
              <a:ext uri="{FF2B5EF4-FFF2-40B4-BE49-F238E27FC236}">
                <a16:creationId xmlns:a16="http://schemas.microsoft.com/office/drawing/2014/main" id="{27456BD0-9A31-4908-B32F-01511DF14E1C}"/>
              </a:ext>
            </a:extLst>
          </xdr:cNvPr>
          <xdr:cNvCxnSpPr>
            <a:cxnSpLocks/>
          </xdr:cNvCxnSpPr>
        </xdr:nvCxnSpPr>
        <xdr:spPr>
          <a:xfrm>
            <a:off x="374653" y="2070615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52" name="txt_ÚvodProhlídky" descr="You've already seen SUMIF, SUMIFS, COUNTIF, and COUNTIFS. Now you can try on your own with the other functions, such as AVERAGEIF/S, MAXIFS, MINIFS. They're all structured the same way, so once you get one formula written, you can just replace the function name with the one you want. We've written all the functions you'll need for cell E106, so you can copy/paste these, or try to type them yourself for practice.&#10;&#10;SUMIF =SUMIF(C92:C103,C106,E92:E103) &#10;SUMIFS =SUMIFS(E92:E103,C92:C103,C106,D92:D103,D106) &#10;AVERAGEIF =AVERAGEIF(C92:C103,C106,E92:E103) &#10;AVERAGEIFS=AVERAGEIFS(E92:E103,C92:C103,C106,D92:D106,D106)&#10;COUNTIF =COUNTIF(C92:C103,C106)&#10;COUNTIFS =COUNTIFS(C92:C103,C106,D92:D103,D106) &#10;MAXIFS =MAXIFS(E92:E103,C92:C103,C106,D92:D103,D106)&#10;MINIFS =MINIFS(E92:E103,C92:C103,C106,D92:D103,D106)&#10;&#10;">
            <a:extLst>
              <a:ext uri="{FF2B5EF4-FFF2-40B4-BE49-F238E27FC236}">
                <a16:creationId xmlns:a16="http://schemas.microsoft.com/office/drawing/2014/main" id="{1BA6A4CB-C9C6-48DA-B0EE-C70E988CD89B}"/>
              </a:ext>
            </a:extLst>
          </xdr:cNvPr>
          <xdr:cNvSpPr txBox="1"/>
        </xdr:nvSpPr>
        <xdr:spPr>
          <a:xfrm>
            <a:off x="381163" y="17765893"/>
            <a:ext cx="5257638" cy="27806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Už jste viděli funkce SUMIF, SUMIFS, COUNTIF a COUNTIFS. Teď si můžete sami vyzkoušet další funkce, třeba </a:t>
            </a:r>
            <a:r>
              <a:rPr lang="c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AVERAGEIF/S</a:t>
            </a:r>
            <a:r>
              <a:rPr lang="c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a:t>
            </a:r>
            <a:r>
              <a:rPr lang="c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MAXIFS</a:t>
            </a:r>
            <a:r>
              <a:rPr lang="c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a </a:t>
            </a:r>
            <a:r>
              <a:rPr lang="c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MINIFS</a:t>
            </a:r>
            <a:r>
              <a:rPr lang="c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r>
              <a:rPr lang="c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a:t>
            </a:r>
            <a:r>
              <a:rPr lang="c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Všechny mají stejnou strukturu, takže když máte hotový jeden vzorec, stačí v něm jenom nahrazovat název funkce. Připravili jsme vám všechny funkce, které si můžete vyzkoušet v buňce E106. Můžete je tam buď zkopírovat a vložit, nebo je zkuste v zájmu procvičení napsat sami ručně.</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cs-CZ"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SUMIF 	=SUMIF(C92:C103;C106;E92:E103) </a:t>
            </a:r>
          </a:p>
          <a:p>
            <a:pPr marL="0" marR="0" lvl="0" indent="0" defTabSz="914400" rtl="0" eaLnBrk="1" fontAlgn="auto" latinLnBrk="0" hangingPunct="1">
              <a:lnSpc>
                <a:spcPct val="100000"/>
              </a:lnSpc>
              <a:spcBef>
                <a:spcPts val="0"/>
              </a:spcBef>
              <a:spcAft>
                <a:spcPts val="0"/>
              </a:spcAft>
              <a:buClrTx/>
              <a:buSzTx/>
              <a:buFontTx/>
              <a:buNone/>
              <a:tabLst/>
              <a:defRPr/>
            </a:pPr>
            <a:r>
              <a:rPr lang="cs-CZ"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SUMIFS 	=SUMIFS(E92:E103;C92:C103;C106;D92:D103;D106) </a:t>
            </a:r>
          </a:p>
          <a:p>
            <a:pPr marL="0" marR="0" lvl="0" indent="0" defTabSz="914400" rtl="0" eaLnBrk="1" fontAlgn="auto" latinLnBrk="0" hangingPunct="1">
              <a:lnSpc>
                <a:spcPct val="100000"/>
              </a:lnSpc>
              <a:spcBef>
                <a:spcPts val="0"/>
              </a:spcBef>
              <a:spcAft>
                <a:spcPts val="0"/>
              </a:spcAft>
              <a:buClrTx/>
              <a:buSzTx/>
              <a:buFontTx/>
              <a:buNone/>
              <a:tabLst/>
              <a:defRPr/>
            </a:pPr>
            <a:r>
              <a:rPr lang="cs-CZ"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AVERAGEIF 	=AVERAGEIF(C92:C103;C106;E92:E103) </a:t>
            </a:r>
          </a:p>
          <a:p>
            <a:pPr marL="0" marR="0" lvl="0" indent="0" defTabSz="914400" rtl="0" eaLnBrk="1" fontAlgn="auto" latinLnBrk="0" hangingPunct="1">
              <a:lnSpc>
                <a:spcPct val="100000"/>
              </a:lnSpc>
              <a:spcBef>
                <a:spcPts val="0"/>
              </a:spcBef>
              <a:spcAft>
                <a:spcPts val="0"/>
              </a:spcAft>
              <a:buClrTx/>
              <a:buSzTx/>
              <a:buFontTx/>
              <a:buNone/>
              <a:tabLst/>
              <a:defRPr/>
            </a:pPr>
            <a:r>
              <a:rPr lang="cs-CZ"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AVERAGEIFS	=AVERAGEIFS(E92:E103;C92:C103;C106;D92:D103;D106)</a:t>
            </a:r>
          </a:p>
          <a:p>
            <a:pPr marL="0" marR="0" lvl="0" indent="0" defTabSz="914400" rtl="0" eaLnBrk="1" fontAlgn="auto" latinLnBrk="0" hangingPunct="1">
              <a:lnSpc>
                <a:spcPct val="100000"/>
              </a:lnSpc>
              <a:spcBef>
                <a:spcPts val="0"/>
              </a:spcBef>
              <a:spcAft>
                <a:spcPts val="0"/>
              </a:spcAft>
              <a:buClrTx/>
              <a:buSzTx/>
              <a:buFontTx/>
              <a:buNone/>
              <a:tabLst/>
              <a:defRPr/>
            </a:pPr>
            <a:r>
              <a:rPr lang="cs-CZ"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COUNTIF 	=COUNTIF(C92:C103;C106)</a:t>
            </a:r>
          </a:p>
          <a:p>
            <a:pPr marL="0" marR="0" lvl="0" indent="0" defTabSz="914400" rtl="0" eaLnBrk="1" fontAlgn="auto" latinLnBrk="0" hangingPunct="1">
              <a:lnSpc>
                <a:spcPct val="100000"/>
              </a:lnSpc>
              <a:spcBef>
                <a:spcPts val="0"/>
              </a:spcBef>
              <a:spcAft>
                <a:spcPts val="0"/>
              </a:spcAft>
              <a:buClrTx/>
              <a:buSzTx/>
              <a:buFontTx/>
              <a:buNone/>
              <a:tabLst/>
              <a:defRPr/>
            </a:pPr>
            <a:r>
              <a:rPr lang="cs-CZ"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COUNTIFS 	=COUNTIFS(C92:C103;C106;D92:D103;D106) </a:t>
            </a:r>
          </a:p>
          <a:p>
            <a:pPr marL="0" marR="0" lvl="0" indent="0" defTabSz="914400" rtl="0" eaLnBrk="1" fontAlgn="auto" latinLnBrk="0" hangingPunct="1">
              <a:lnSpc>
                <a:spcPct val="100000"/>
              </a:lnSpc>
              <a:spcBef>
                <a:spcPts val="0"/>
              </a:spcBef>
              <a:spcAft>
                <a:spcPts val="0"/>
              </a:spcAft>
              <a:buClrTx/>
              <a:buSzTx/>
              <a:buFontTx/>
              <a:buNone/>
              <a:tabLst/>
              <a:defRPr/>
            </a:pPr>
            <a:r>
              <a:rPr lang="cs-CZ"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MAXIFS 	=MAXIFS(E92:E103;C92:C103;C106;D92:D103;D106)</a:t>
            </a:r>
          </a:p>
          <a:p>
            <a:pPr marL="0" marR="0" lvl="0" indent="0" defTabSz="914400" rtl="0" eaLnBrk="1" fontAlgn="auto" latinLnBrk="0" hangingPunct="1">
              <a:lnSpc>
                <a:spcPct val="100000"/>
              </a:lnSpc>
              <a:spcBef>
                <a:spcPts val="0"/>
              </a:spcBef>
              <a:spcAft>
                <a:spcPts val="0"/>
              </a:spcAft>
              <a:buClrTx/>
              <a:buSzTx/>
              <a:buFontTx/>
              <a:buNone/>
              <a:tabLst/>
              <a:defRPr/>
            </a:pPr>
            <a:r>
              <a:rPr lang="cs-CZ"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MINIFS 	=MINIFS(E92:E103;C92:C103;C106;D92:D103;D106)</a:t>
            </a: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clientData/>
  </xdr:twoCellAnchor>
  <xdr:twoCellAnchor editAs="absolute">
    <xdr:from>
      <xdr:col>1</xdr:col>
      <xdr:colOff>3675111</xdr:colOff>
      <xdr:row>110</xdr:row>
      <xdr:rowOff>28575</xdr:rowOff>
    </xdr:from>
    <xdr:to>
      <xdr:col>1</xdr:col>
      <xdr:colOff>4950281</xdr:colOff>
      <xdr:row>111</xdr:row>
      <xdr:rowOff>173524</xdr:rowOff>
    </xdr:to>
    <xdr:sp macro="" textlink="">
      <xdr:nvSpPr>
        <xdr:cNvPr id="254" name="TlačítkoDalší" descr="Přejít na další list">
          <a:hlinkClick xmlns:r="http://schemas.openxmlformats.org/officeDocument/2006/relationships" r:id="rId3" tooltip="Kliknutím sem můžete přejít na další list."/>
          <a:extLst>
            <a:ext uri="{FF2B5EF4-FFF2-40B4-BE49-F238E27FC236}">
              <a16:creationId xmlns:a16="http://schemas.microsoft.com/office/drawing/2014/main" id="{9817BA26-3F9D-4337-96B5-9647A836BC8B}"/>
            </a:ext>
          </a:extLst>
        </xdr:cNvPr>
        <xdr:cNvSpPr/>
      </xdr:nvSpPr>
      <xdr:spPr>
        <a:xfrm>
          <a:off x="4522836" y="215931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fPrintsWithSheet="0"/>
  </xdr:twoCellAnchor>
  <xdr:twoCellAnchor editAs="absolute">
    <xdr:from>
      <xdr:col>0</xdr:col>
      <xdr:colOff>361950</xdr:colOff>
      <xdr:row>45</xdr:row>
      <xdr:rowOff>133351</xdr:rowOff>
    </xdr:from>
    <xdr:to>
      <xdr:col>1</xdr:col>
      <xdr:colOff>5248275</xdr:colOff>
      <xdr:row>88</xdr:row>
      <xdr:rowOff>123825</xdr:rowOff>
    </xdr:to>
    <xdr:sp macro="" textlink="">
      <xdr:nvSpPr>
        <xdr:cNvPr id="255" name="Pozadí" descr="Pozadí">
          <a:extLst>
            <a:ext uri="{FF2B5EF4-FFF2-40B4-BE49-F238E27FC236}">
              <a16:creationId xmlns:a16="http://schemas.microsoft.com/office/drawing/2014/main" id="{59826756-6574-4AD7-87F3-D5BE531411BB}"/>
            </a:ext>
          </a:extLst>
        </xdr:cNvPr>
        <xdr:cNvSpPr/>
      </xdr:nvSpPr>
      <xdr:spPr>
        <a:xfrm>
          <a:off x="361950" y="9277351"/>
          <a:ext cx="5734050" cy="822007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547701</xdr:colOff>
      <xdr:row>49</xdr:row>
      <xdr:rowOff>38100</xdr:rowOff>
    </xdr:from>
    <xdr:to>
      <xdr:col>1</xdr:col>
      <xdr:colOff>4948224</xdr:colOff>
      <xdr:row>49</xdr:row>
      <xdr:rowOff>38100</xdr:rowOff>
    </xdr:to>
    <xdr:cxnSp macro="">
      <xdr:nvCxnSpPr>
        <xdr:cNvPr id="256" name="Dolní linka" descr="Ozdobná linka">
          <a:extLst>
            <a:ext uri="{FF2B5EF4-FFF2-40B4-BE49-F238E27FC236}">
              <a16:creationId xmlns:a16="http://schemas.microsoft.com/office/drawing/2014/main" id="{B4FBAF4C-2650-48DA-8BD4-CB9BC3AD86EB}"/>
            </a:ext>
          </a:extLst>
        </xdr:cNvPr>
        <xdr:cNvCxnSpPr>
          <a:cxnSpLocks/>
        </xdr:cNvCxnSpPr>
      </xdr:nvCxnSpPr>
      <xdr:spPr>
        <a:xfrm>
          <a:off x="547701" y="9944100"/>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547701</xdr:colOff>
      <xdr:row>46</xdr:row>
      <xdr:rowOff>38100</xdr:rowOff>
    </xdr:from>
    <xdr:to>
      <xdr:col>1</xdr:col>
      <xdr:colOff>4951420</xdr:colOff>
      <xdr:row>48</xdr:row>
      <xdr:rowOff>142942</xdr:rowOff>
    </xdr:to>
    <xdr:sp macro="" textlink="">
      <xdr:nvSpPr>
        <xdr:cNvPr id="257" name="Krok" descr="Podmíněné funkce – COUNTIF&#10;">
          <a:extLst>
            <a:ext uri="{FF2B5EF4-FFF2-40B4-BE49-F238E27FC236}">
              <a16:creationId xmlns:a16="http://schemas.microsoft.com/office/drawing/2014/main" id="{4F5A7CA7-2EE0-4987-96BE-26C1F64A94A4}"/>
            </a:ext>
          </a:extLst>
        </xdr:cNvPr>
        <xdr:cNvSpPr txBox="1"/>
      </xdr:nvSpPr>
      <xdr:spPr>
        <a:xfrm>
          <a:off x="547701" y="9372600"/>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Podmíněné funkce – COUNTIF</a:t>
          </a:r>
        </a:p>
      </xdr:txBody>
    </xdr:sp>
    <xdr:clientData/>
  </xdr:twoCellAnchor>
  <xdr:twoCellAnchor editAs="absolute">
    <xdr:from>
      <xdr:col>0</xdr:col>
      <xdr:colOff>547701</xdr:colOff>
      <xdr:row>84</xdr:row>
      <xdr:rowOff>68792</xdr:rowOff>
    </xdr:from>
    <xdr:to>
      <xdr:col>1</xdr:col>
      <xdr:colOff>4948224</xdr:colOff>
      <xdr:row>84</xdr:row>
      <xdr:rowOff>68792</xdr:rowOff>
    </xdr:to>
    <xdr:cxnSp macro="">
      <xdr:nvCxnSpPr>
        <xdr:cNvPr id="258" name="Dolní linka" descr="Ozdobná linka">
          <a:extLst>
            <a:ext uri="{FF2B5EF4-FFF2-40B4-BE49-F238E27FC236}">
              <a16:creationId xmlns:a16="http://schemas.microsoft.com/office/drawing/2014/main" id="{C9452A63-9B04-434E-9908-862D1547B71D}"/>
            </a:ext>
          </a:extLst>
        </xdr:cNvPr>
        <xdr:cNvCxnSpPr>
          <a:cxnSpLocks/>
        </xdr:cNvCxnSpPr>
      </xdr:nvCxnSpPr>
      <xdr:spPr>
        <a:xfrm>
          <a:off x="547701" y="16680392"/>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561975</xdr:colOff>
      <xdr:row>49</xdr:row>
      <xdr:rowOff>38100</xdr:rowOff>
    </xdr:from>
    <xdr:to>
      <xdr:col>1</xdr:col>
      <xdr:colOff>5015188</xdr:colOff>
      <xdr:row>53</xdr:row>
      <xdr:rowOff>85725</xdr:rowOff>
    </xdr:to>
    <xdr:sp macro="" textlink="">
      <xdr:nvSpPr>
        <xdr:cNvPr id="259" name="Úvod ke sčítání čísel" descr="Funkce COUNTIF a COUNTIFS umožňují počítat hodnoty v oblasti podle kritéria, které zadáte. Od ostatních funkcí končících na IF a IFS se trochu liší tím, že mají jenom oblast, kde se vyhodnocuje kritérium, a samotné kritérium. Nevyhodnocují tedy jednu oblast s tím, že by potom sečítaly druhou oblast.">
          <a:extLst>
            <a:ext uri="{FF2B5EF4-FFF2-40B4-BE49-F238E27FC236}">
              <a16:creationId xmlns:a16="http://schemas.microsoft.com/office/drawing/2014/main" id="{FD69C356-A3A0-4ACC-9509-4D5AB4574A46}"/>
            </a:ext>
          </a:extLst>
        </xdr:cNvPr>
        <xdr:cNvSpPr txBox="1"/>
      </xdr:nvSpPr>
      <xdr:spPr>
        <a:xfrm>
          <a:off x="561975" y="9944100"/>
          <a:ext cx="5300938"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sz="1100">
              <a:latin typeface="Segoe UI" panose="020B0502040204020203" pitchFamily="34" charset="0"/>
              <a:cs typeface="Segoe UI" panose="020B0502040204020203" pitchFamily="34" charset="0"/>
            </a:rPr>
            <a:t>Funkce </a:t>
          </a:r>
          <a:r>
            <a:rPr lang="cs" sz="1100" b="1" kern="1200">
              <a:solidFill>
                <a:schemeClr val="tx1">
                  <a:lumMod val="75000"/>
                  <a:lumOff val="25000"/>
                </a:schemeClr>
              </a:solidFill>
              <a:latin typeface="Segoe UI" panose="020B0502040204020203" pitchFamily="34" charset="0"/>
              <a:ea typeface="+mn-ea"/>
              <a:cs typeface="Segoe UI" panose="020B0502040204020203" pitchFamily="34" charset="0"/>
            </a:rPr>
            <a:t>COUNTIF</a:t>
          </a:r>
          <a:r>
            <a:rPr lang="cs" sz="1100" kern="1200">
              <a:solidFill>
                <a:schemeClr val="tx1">
                  <a:lumMod val="75000"/>
                  <a:lumOff val="25000"/>
                </a:schemeClr>
              </a:solidFill>
              <a:latin typeface="Segoe UI" panose="020B0502040204020203" pitchFamily="34" charset="0"/>
              <a:ea typeface="+mn-ea"/>
              <a:cs typeface="Segoe UI" panose="020B0502040204020203" pitchFamily="34" charset="0"/>
            </a:rPr>
            <a:t> a</a:t>
          </a:r>
          <a:r>
            <a:rPr lang="cs" sz="1100" kern="1200" baseline="0">
              <a:solidFill>
                <a:schemeClr val="tx1">
                  <a:lumMod val="75000"/>
                  <a:lumOff val="25000"/>
                </a:schemeClr>
              </a:solidFill>
              <a:latin typeface="Segoe UI" panose="020B0502040204020203" pitchFamily="34" charset="0"/>
              <a:ea typeface="+mn-ea"/>
              <a:cs typeface="Segoe UI" panose="020B0502040204020203" pitchFamily="34" charset="0"/>
            </a:rPr>
            <a:t> </a:t>
          </a:r>
          <a:r>
            <a:rPr lang="cs" sz="1100" b="1" kern="1200" baseline="0">
              <a:solidFill>
                <a:schemeClr val="tx1">
                  <a:lumMod val="75000"/>
                  <a:lumOff val="25000"/>
                </a:schemeClr>
              </a:solidFill>
              <a:latin typeface="Segoe UI" panose="020B0502040204020203" pitchFamily="34" charset="0"/>
              <a:ea typeface="+mn-ea"/>
              <a:cs typeface="Segoe UI" panose="020B0502040204020203" pitchFamily="34" charset="0"/>
            </a:rPr>
            <a:t>COUNTIFS</a:t>
          </a:r>
          <a:r>
            <a:rPr lang="cs" sz="1100" kern="1200" baseline="0">
              <a:solidFill>
                <a:schemeClr val="tx1">
                  <a:lumMod val="75000"/>
                  <a:lumOff val="25000"/>
                </a:schemeClr>
              </a:solidFill>
              <a:latin typeface="Segoe UI" panose="020B0502040204020203" pitchFamily="34" charset="0"/>
              <a:ea typeface="+mn-ea"/>
              <a:cs typeface="Segoe UI" panose="020B0502040204020203" pitchFamily="34" charset="0"/>
            </a:rPr>
            <a:t> umožňují počítat hodnoty v oblasti podle kritéria, které zadáte. Od ostatních funkcí končících na IF a IFS se </a:t>
          </a:r>
          <a:r>
            <a:rPr lang="cs" sz="1100" kern="1200">
              <a:solidFill>
                <a:schemeClr val="tx1">
                  <a:lumMod val="75000"/>
                  <a:lumOff val="25000"/>
                </a:schemeClr>
              </a:solidFill>
              <a:latin typeface="Segoe UI" panose="020B0502040204020203" pitchFamily="34" charset="0"/>
              <a:ea typeface="+mn-ea"/>
              <a:cs typeface="Segoe UI" panose="020B0502040204020203" pitchFamily="34" charset="0"/>
            </a:rPr>
            <a:t>trochu liší</a:t>
          </a:r>
          <a:r>
            <a:rPr lang="cs" sz="1100" kern="1200" baseline="0">
              <a:solidFill>
                <a:schemeClr val="tx1">
                  <a:lumMod val="75000"/>
                  <a:lumOff val="25000"/>
                </a:schemeClr>
              </a:solidFill>
              <a:latin typeface="Segoe UI" panose="020B0502040204020203" pitchFamily="34" charset="0"/>
              <a:ea typeface="+mn-ea"/>
              <a:cs typeface="Segoe UI" panose="020B0502040204020203" pitchFamily="34" charset="0"/>
            </a:rPr>
            <a:t> tím, že mají jenom oblast, kde se vyhodnocuje kritérium, a samotné kritérium. Nevyhodnocují tedy jednu oblast s tím, že by potom sečítaly druhou oblast.</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571500</xdr:colOff>
      <xdr:row>53</xdr:row>
      <xdr:rowOff>180975</xdr:rowOff>
    </xdr:from>
    <xdr:to>
      <xdr:col>1</xdr:col>
      <xdr:colOff>4943876</xdr:colOff>
      <xdr:row>57</xdr:row>
      <xdr:rowOff>15182</xdr:rowOff>
    </xdr:to>
    <xdr:grpSp>
      <xdr:nvGrpSpPr>
        <xdr:cNvPr id="7" name="Skupina 6">
          <a:extLst>
            <a:ext uri="{FF2B5EF4-FFF2-40B4-BE49-F238E27FC236}">
              <a16:creationId xmlns:a16="http://schemas.microsoft.com/office/drawing/2014/main" id="{C3BD1A07-2431-425E-86AC-0511A2AC3600}"/>
            </a:ext>
          </a:extLst>
        </xdr:cNvPr>
        <xdr:cNvGrpSpPr/>
      </xdr:nvGrpSpPr>
      <xdr:grpSpPr>
        <a:xfrm>
          <a:off x="571500" y="10741025"/>
          <a:ext cx="5261376" cy="570807"/>
          <a:chOff x="609600" y="10820400"/>
          <a:chExt cx="5220101" cy="596207"/>
        </a:xfrm>
      </xdr:grpSpPr>
      <xdr:sp macro="" textlink="">
        <xdr:nvSpPr>
          <xdr:cNvPr id="261" name="txt_Krok" descr="Vyberte buňku D64 a zadejte =COUNTIF(C50:C61;C64). Funkce COUNTIF má tuto strukturu:">
            <a:extLst>
              <a:ext uri="{FF2B5EF4-FFF2-40B4-BE49-F238E27FC236}">
                <a16:creationId xmlns:a16="http://schemas.microsoft.com/office/drawing/2014/main" id="{5A24FD00-3141-43E5-BFED-59C3725C0920}"/>
              </a:ext>
            </a:extLst>
          </xdr:cNvPr>
          <xdr:cNvSpPr txBox="1"/>
        </xdr:nvSpPr>
        <xdr:spPr>
          <a:xfrm>
            <a:off x="981857" y="10862358"/>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Vyberte buňku D64 a zadejte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=COUNTIF(C50:C61;C64)</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sz="1100">
                <a:solidFill>
                  <a:schemeClr val="tx1">
                    <a:lumMod val="75000"/>
                    <a:lumOff val="25000"/>
                  </a:schemeClr>
                </a:solidFill>
                <a:latin typeface="Segoe UI" panose="020B0502040204020203" pitchFamily="34" charset="0"/>
                <a:cs typeface="Segoe UI" panose="020B0502040204020203" pitchFamily="34" charset="0"/>
              </a:rPr>
              <a:t>Funkce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COUNTIF</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má tuto strukturu:</a:t>
            </a:r>
          </a:p>
        </xdr:txBody>
      </xdr:sp>
      <xdr:sp macro="" textlink="">
        <xdr:nvSpPr>
          <xdr:cNvPr id="262" name="obraz_Krok" descr="1">
            <a:extLst>
              <a:ext uri="{FF2B5EF4-FFF2-40B4-BE49-F238E27FC236}">
                <a16:creationId xmlns:a16="http://schemas.microsoft.com/office/drawing/2014/main" id="{99FDB969-22B0-46E6-8435-35519D649D90}"/>
              </a:ext>
            </a:extLst>
          </xdr:cNvPr>
          <xdr:cNvSpPr/>
        </xdr:nvSpPr>
        <xdr:spPr>
          <a:xfrm>
            <a:off x="571500" y="1082040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1</xdr:col>
      <xdr:colOff>3733801</xdr:colOff>
      <xdr:row>85</xdr:row>
      <xdr:rowOff>106891</xdr:rowOff>
    </xdr:from>
    <xdr:to>
      <xdr:col>1</xdr:col>
      <xdr:colOff>4878004</xdr:colOff>
      <xdr:row>87</xdr:row>
      <xdr:rowOff>73965</xdr:rowOff>
    </xdr:to>
    <xdr:sp macro="" textlink="">
      <xdr:nvSpPr>
        <xdr:cNvPr id="263" name="TlačítkoDalší" descr="Přejít na další list">
          <a:hlinkClick xmlns:r="http://schemas.openxmlformats.org/officeDocument/2006/relationships" r:id="rId3" tooltip="Kliknutím sem můžete přejít na další list."/>
          <a:extLst>
            <a:ext uri="{FF2B5EF4-FFF2-40B4-BE49-F238E27FC236}">
              <a16:creationId xmlns:a16="http://schemas.microsoft.com/office/drawing/2014/main" id="{D6D142FA-1F43-4673-883C-435BE4A5BB46}"/>
            </a:ext>
          </a:extLst>
        </xdr:cNvPr>
        <xdr:cNvSpPr/>
      </xdr:nvSpPr>
      <xdr:spPr>
        <a:xfrm>
          <a:off x="4581526" y="16908991"/>
          <a:ext cx="1144203" cy="34807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xdr:twoCellAnchor>
  <xdr:twoCellAnchor editAs="absolute">
    <xdr:from>
      <xdr:col>0</xdr:col>
      <xdr:colOff>533400</xdr:colOff>
      <xdr:row>67</xdr:row>
      <xdr:rowOff>104775</xdr:rowOff>
    </xdr:from>
    <xdr:to>
      <xdr:col>1</xdr:col>
      <xdr:colOff>4905776</xdr:colOff>
      <xdr:row>73</xdr:row>
      <xdr:rowOff>38100</xdr:rowOff>
    </xdr:to>
    <xdr:grpSp>
      <xdr:nvGrpSpPr>
        <xdr:cNvPr id="6" name="Skupina 5">
          <a:extLst>
            <a:ext uri="{FF2B5EF4-FFF2-40B4-BE49-F238E27FC236}">
              <a16:creationId xmlns:a16="http://schemas.microsoft.com/office/drawing/2014/main" id="{0DA1DA82-7F55-47D3-8AE9-D782CB1AADE4}"/>
            </a:ext>
          </a:extLst>
        </xdr:cNvPr>
        <xdr:cNvGrpSpPr/>
      </xdr:nvGrpSpPr>
      <xdr:grpSpPr>
        <a:xfrm>
          <a:off x="533400" y="13268325"/>
          <a:ext cx="5261376" cy="1038225"/>
          <a:chOff x="571500" y="13230225"/>
          <a:chExt cx="5220101" cy="1076325"/>
        </a:xfrm>
      </xdr:grpSpPr>
      <xdr:sp macro="" textlink="">
        <xdr:nvSpPr>
          <xdr:cNvPr id="265" name="txt_Krok" descr="Funkce COUNTIFS je stejná jako funkce COUNTIF, ale umožňuje použít více kritérií. V tomto příkladu tedy budete moct hledat podle sloupců Ovoce a Typ (na rozdíl od předchozího, kdy se hledalo jenom podle sloupce Ovoce). Vyberte buňku H64 a zadejte =COUNTIFS(F50:F61;F64;G50:G61;G64). Funkce COUNTIFS má tuto strukturu:">
            <a:extLst>
              <a:ext uri="{FF2B5EF4-FFF2-40B4-BE49-F238E27FC236}">
                <a16:creationId xmlns:a16="http://schemas.microsoft.com/office/drawing/2014/main" id="{FA9C0F1D-374A-480D-BD12-25CF4F963447}"/>
              </a:ext>
            </a:extLst>
          </xdr:cNvPr>
          <xdr:cNvSpPr txBox="1"/>
        </xdr:nvSpPr>
        <xdr:spPr>
          <a:xfrm>
            <a:off x="981857" y="13272183"/>
            <a:ext cx="4809744" cy="1034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sz="1100" spc="-30">
                <a:latin typeface="Segoe UI" panose="020B0502040204020203" pitchFamily="34" charset="0"/>
                <a:cs typeface="Segoe UI" panose="020B0502040204020203" pitchFamily="34" charset="0"/>
              </a:rPr>
              <a:t>Funkce </a:t>
            </a:r>
            <a:r>
              <a:rPr lang="cs"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COUNTIFS</a:t>
            </a:r>
            <a:r>
              <a:rPr lang="c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je stejná jako funkce COUNTIF, ale umožňuje použít více kritérií. V tomto příkladu tedy budete moct hledat podle sloupců Ovoce a Typ (na rozdíl od předchozího, kdy se hledalo jenom podle sloupce Ovoce). Vyberte buňku H64 a zadejte </a:t>
            </a:r>
            <a:r>
              <a:rPr lang="cs"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=COUNTIFS(F50:F61;F64;G50:G61;G64)</a:t>
            </a:r>
            <a:r>
              <a:rPr lang="c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sz="1100" spc="-30">
                <a:latin typeface="Segoe UI" panose="020B0502040204020203" pitchFamily="34" charset="0"/>
                <a:cs typeface="Segoe UI" panose="020B0502040204020203" pitchFamily="34" charset="0"/>
              </a:rPr>
              <a:t>Funkce </a:t>
            </a:r>
            <a:r>
              <a:rPr lang="cs"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COUNTIFS</a:t>
            </a:r>
            <a:r>
              <a:rPr lang="c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má tuto strukturu:</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66" name="obraz_Krok" descr="2">
            <a:extLst>
              <a:ext uri="{FF2B5EF4-FFF2-40B4-BE49-F238E27FC236}">
                <a16:creationId xmlns:a16="http://schemas.microsoft.com/office/drawing/2014/main" id="{01BEDDF5-7F0E-40BD-AB8B-30CD8617713C}"/>
              </a:ext>
            </a:extLst>
          </xdr:cNvPr>
          <xdr:cNvSpPr/>
        </xdr:nvSpPr>
        <xdr:spPr>
          <a:xfrm>
            <a:off x="571500" y="13230225"/>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grpSp>
    <xdr:clientData/>
  </xdr:twoCellAnchor>
  <xdr:twoCellAnchor>
    <xdr:from>
      <xdr:col>1</xdr:col>
      <xdr:colOff>190500</xdr:colOff>
      <xdr:row>56</xdr:row>
      <xdr:rowOff>180975</xdr:rowOff>
    </xdr:from>
    <xdr:to>
      <xdr:col>1</xdr:col>
      <xdr:colOff>4162425</xdr:colOff>
      <xdr:row>67</xdr:row>
      <xdr:rowOff>9525</xdr:rowOff>
    </xdr:to>
    <xdr:grpSp>
      <xdr:nvGrpSpPr>
        <xdr:cNvPr id="267" name="Skupina 266">
          <a:extLst>
            <a:ext uri="{FF2B5EF4-FFF2-40B4-BE49-F238E27FC236}">
              <a16:creationId xmlns:a16="http://schemas.microsoft.com/office/drawing/2014/main" id="{E8932D15-E179-42A0-91A2-EDDEA215314C}"/>
            </a:ext>
          </a:extLst>
        </xdr:cNvPr>
        <xdr:cNvGrpSpPr/>
      </xdr:nvGrpSpPr>
      <xdr:grpSpPr>
        <a:xfrm>
          <a:off x="1079500" y="11293475"/>
          <a:ext cx="3971925" cy="1879600"/>
          <a:chOff x="3048000" y="4524375"/>
          <a:chExt cx="3971925" cy="1924050"/>
        </a:xfrm>
      </xdr:grpSpPr>
      <xdr:sp macro="" textlink="">
        <xdr:nvSpPr>
          <xdr:cNvPr id="268" name="txt_Vzorec" descr="=COUNTIF(C50:C61;C64)&#10;">
            <a:extLst>
              <a:ext uri="{FF2B5EF4-FFF2-40B4-BE49-F238E27FC236}">
                <a16:creationId xmlns:a16="http://schemas.microsoft.com/office/drawing/2014/main" id="{D17C46BB-8EDD-4801-A739-F49A4AD6B9C6}"/>
              </a:ext>
            </a:extLst>
          </xdr:cNvPr>
          <xdr:cNvSpPr txBox="1"/>
        </xdr:nvSpPr>
        <xdr:spPr>
          <a:xfrm>
            <a:off x="3048000" y="5334000"/>
            <a:ext cx="3971925"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cs" sz="2000">
                <a:solidFill>
                  <a:srgbClr val="000000"/>
                </a:solidFill>
                <a:effectLst/>
                <a:latin typeface="Courier New" panose="02070309020205020404" pitchFamily="49" charset="0"/>
                <a:ea typeface="Times New Roman" panose="02020603050405020304" pitchFamily="18" charset="0"/>
              </a:rPr>
              <a:t>=COUNTIF(C50:C61;C64)</a:t>
            </a:r>
            <a:endParaRPr lang="en-US" sz="2000">
              <a:effectLst/>
              <a:latin typeface="Courier New" panose="02070309020205020404" pitchFamily="49" charset="0"/>
              <a:ea typeface="Times New Roman" panose="02020603050405020304" pitchFamily="18" charset="0"/>
            </a:endParaRPr>
          </a:p>
        </xdr:txBody>
      </xdr:sp>
      <xdr:grpSp>
        <xdr:nvGrpSpPr>
          <xdr:cNvPr id="269" name="Skupina 268">
            <a:extLst>
              <a:ext uri="{FF2B5EF4-FFF2-40B4-BE49-F238E27FC236}">
                <a16:creationId xmlns:a16="http://schemas.microsoft.com/office/drawing/2014/main" id="{37527305-6134-452A-8E72-EC503505A6ED}"/>
              </a:ext>
            </a:extLst>
          </xdr:cNvPr>
          <xdr:cNvGrpSpPr/>
        </xdr:nvGrpSpPr>
        <xdr:grpSpPr>
          <a:xfrm>
            <a:off x="4248150" y="4524375"/>
            <a:ext cx="1352550" cy="861227"/>
            <a:chOff x="4248150" y="4524375"/>
            <a:chExt cx="1352550" cy="861227"/>
          </a:xfrm>
        </xdr:grpSpPr>
        <xdr:sp macro="" textlink="">
          <xdr:nvSpPr>
            <xdr:cNvPr id="273" name="VzorecZávorkaNahoře">
              <a:extLst>
                <a:ext uri="{FF2B5EF4-FFF2-40B4-BE49-F238E27FC236}">
                  <a16:creationId xmlns:a16="http://schemas.microsoft.com/office/drawing/2014/main" id="{36B585B0-0CA8-40C9-B8A4-354751F708F4}"/>
                </a:ext>
              </a:extLst>
            </xdr:cNvPr>
            <xdr:cNvSpPr/>
          </xdr:nvSpPr>
          <xdr:spPr>
            <a:xfrm rot="5400000">
              <a:off x="4674786" y="4602564"/>
              <a:ext cx="499277" cy="106680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74" name="txt_VzorecPopisekNahoře" descr="Jakou oblast chcete prohledat?&#10;">
              <a:extLst>
                <a:ext uri="{FF2B5EF4-FFF2-40B4-BE49-F238E27FC236}">
                  <a16:creationId xmlns:a16="http://schemas.microsoft.com/office/drawing/2014/main" id="{34D80480-D101-45AC-B9CF-78D23DC421E6}"/>
                </a:ext>
              </a:extLst>
            </xdr:cNvPr>
            <xdr:cNvSpPr txBox="1">
              <a:spLocks noChangeArrowheads="1"/>
            </xdr:cNvSpPr>
          </xdr:nvSpPr>
          <xdr:spPr bwMode="auto">
            <a:xfrm>
              <a:off x="4248150" y="4524375"/>
              <a:ext cx="1352550" cy="49912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Jakou oblast chcete prohledat?</a:t>
              </a:r>
            </a:p>
          </xdr:txBody>
        </xdr:sp>
      </xdr:grpSp>
      <xdr:grpSp>
        <xdr:nvGrpSpPr>
          <xdr:cNvPr id="270" name="Skupina 269">
            <a:extLst>
              <a:ext uri="{FF2B5EF4-FFF2-40B4-BE49-F238E27FC236}">
                <a16:creationId xmlns:a16="http://schemas.microsoft.com/office/drawing/2014/main" id="{2CCDD87F-488A-4F59-94B0-9890040AE4A5}"/>
              </a:ext>
            </a:extLst>
          </xdr:cNvPr>
          <xdr:cNvGrpSpPr/>
        </xdr:nvGrpSpPr>
        <xdr:grpSpPr>
          <a:xfrm>
            <a:off x="4972050" y="5610223"/>
            <a:ext cx="1838325" cy="838202"/>
            <a:chOff x="4972050" y="5610223"/>
            <a:chExt cx="1838325" cy="838202"/>
          </a:xfrm>
        </xdr:grpSpPr>
        <xdr:sp macro="" textlink="">
          <xdr:nvSpPr>
            <xdr:cNvPr id="271" name="VzorecZávorkaDole">
              <a:extLst>
                <a:ext uri="{FF2B5EF4-FFF2-40B4-BE49-F238E27FC236}">
                  <a16:creationId xmlns:a16="http://schemas.microsoft.com/office/drawing/2014/main" id="{A61DA540-4BFA-41A7-A504-CCFAB774EC94}"/>
                </a:ext>
              </a:extLst>
            </xdr:cNvPr>
            <xdr:cNvSpPr/>
          </xdr:nvSpPr>
          <xdr:spPr>
            <a:xfrm rot="16200000">
              <a:off x="5636813" y="5612213"/>
              <a:ext cx="499277" cy="49529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72" name="txt_VzorecPopisekDole" descr="Jakou hodnotu (text nebo číslo) chcete hledat?&#10;">
              <a:extLst>
                <a:ext uri="{FF2B5EF4-FFF2-40B4-BE49-F238E27FC236}">
                  <a16:creationId xmlns:a16="http://schemas.microsoft.com/office/drawing/2014/main" id="{73BBFD57-E525-4CF9-A6E9-242691515557}"/>
                </a:ext>
              </a:extLst>
            </xdr:cNvPr>
            <xdr:cNvSpPr txBox="1">
              <a:spLocks noChangeArrowheads="1"/>
            </xdr:cNvSpPr>
          </xdr:nvSpPr>
          <xdr:spPr bwMode="auto">
            <a:xfrm>
              <a:off x="4972050" y="5962650"/>
              <a:ext cx="1838325" cy="4857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Jakou hodnotu (text nebo číslo) chcete hledat?</a:t>
              </a:r>
            </a:p>
          </xdr:txBody>
        </xdr:sp>
      </xdr:grpSp>
    </xdr:grpSp>
    <xdr:clientData/>
  </xdr:twoCellAnchor>
  <xdr:twoCellAnchor>
    <xdr:from>
      <xdr:col>0</xdr:col>
      <xdr:colOff>619125</xdr:colOff>
      <xdr:row>73</xdr:row>
      <xdr:rowOff>76182</xdr:rowOff>
    </xdr:from>
    <xdr:to>
      <xdr:col>1</xdr:col>
      <xdr:colOff>5123430</xdr:colOff>
      <xdr:row>83</xdr:row>
      <xdr:rowOff>106844</xdr:rowOff>
    </xdr:to>
    <xdr:grpSp>
      <xdr:nvGrpSpPr>
        <xdr:cNvPr id="275" name="Skupina 274">
          <a:extLst>
            <a:ext uri="{FF2B5EF4-FFF2-40B4-BE49-F238E27FC236}">
              <a16:creationId xmlns:a16="http://schemas.microsoft.com/office/drawing/2014/main" id="{847274C0-AC26-4344-B2CE-53D60DDD0425}"/>
            </a:ext>
          </a:extLst>
        </xdr:cNvPr>
        <xdr:cNvGrpSpPr/>
      </xdr:nvGrpSpPr>
      <xdr:grpSpPr>
        <a:xfrm>
          <a:off x="619125" y="14344632"/>
          <a:ext cx="5393305" cy="1872162"/>
          <a:chOff x="638175" y="14144607"/>
          <a:chExt cx="5323703" cy="1964237"/>
        </a:xfrm>
      </xdr:grpSpPr>
      <xdr:sp macro="" textlink="">
        <xdr:nvSpPr>
          <xdr:cNvPr id="276" name="VzorecZávorkaDole">
            <a:extLst>
              <a:ext uri="{FF2B5EF4-FFF2-40B4-BE49-F238E27FC236}">
                <a16:creationId xmlns:a16="http://schemas.microsoft.com/office/drawing/2014/main" id="{97A01290-7C21-4B89-985F-9ACD27071CF1}"/>
              </a:ext>
            </a:extLst>
          </xdr:cNvPr>
          <xdr:cNvSpPr/>
        </xdr:nvSpPr>
        <xdr:spPr>
          <a:xfrm rot="16200000">
            <a:off x="5183956" y="15262849"/>
            <a:ext cx="495146" cy="44389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77" name="VzorecZávorkaDole">
            <a:extLst>
              <a:ext uri="{FF2B5EF4-FFF2-40B4-BE49-F238E27FC236}">
                <a16:creationId xmlns:a16="http://schemas.microsoft.com/office/drawing/2014/main" id="{FBA8E8F9-1C1F-46A9-819E-ED4261288C76}"/>
              </a:ext>
            </a:extLst>
          </xdr:cNvPr>
          <xdr:cNvSpPr/>
        </xdr:nvSpPr>
        <xdr:spPr>
          <a:xfrm rot="16200000">
            <a:off x="3366813" y="15268661"/>
            <a:ext cx="495146" cy="43227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78" name="VzorecZávorkaNahoře">
            <a:extLst>
              <a:ext uri="{FF2B5EF4-FFF2-40B4-BE49-F238E27FC236}">
                <a16:creationId xmlns:a16="http://schemas.microsoft.com/office/drawing/2014/main" id="{44603805-5C4E-4370-B762-A5B53406A8B3}"/>
              </a:ext>
            </a:extLst>
          </xdr:cNvPr>
          <xdr:cNvSpPr/>
        </xdr:nvSpPr>
        <xdr:spPr>
          <a:xfrm rot="5400000">
            <a:off x="4239257" y="14236019"/>
            <a:ext cx="495146" cy="1061733"/>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79" name="VzorecZávorkaNahoře">
            <a:extLst>
              <a:ext uri="{FF2B5EF4-FFF2-40B4-BE49-F238E27FC236}">
                <a16:creationId xmlns:a16="http://schemas.microsoft.com/office/drawing/2014/main" id="{02E6B0A4-8693-43A2-A27C-ECA0F01F93E4}"/>
              </a:ext>
            </a:extLst>
          </xdr:cNvPr>
          <xdr:cNvSpPr/>
        </xdr:nvSpPr>
        <xdr:spPr>
          <a:xfrm rot="5400000">
            <a:off x="2413320" y="14268220"/>
            <a:ext cx="495146" cy="99732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80" name="txt_Vzorec" descr="=COUNTIFS(F50:F61;F64;G50:G61;G64)&#10;">
            <a:extLst>
              <a:ext uri="{FF2B5EF4-FFF2-40B4-BE49-F238E27FC236}">
                <a16:creationId xmlns:a16="http://schemas.microsoft.com/office/drawing/2014/main" id="{9B024B79-A0D7-4146-8614-608EC9FDD326}"/>
              </a:ext>
            </a:extLst>
          </xdr:cNvPr>
          <xdr:cNvSpPr txBox="1"/>
        </xdr:nvSpPr>
        <xdr:spPr>
          <a:xfrm>
            <a:off x="638175" y="14982175"/>
            <a:ext cx="5267326" cy="526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cs" sz="2000">
                <a:solidFill>
                  <a:srgbClr val="000000"/>
                </a:solidFill>
                <a:effectLst/>
                <a:latin typeface="Courier New" panose="02070309020205020404" pitchFamily="49" charset="0"/>
                <a:ea typeface="Times New Roman" panose="02020603050405020304" pitchFamily="18" charset="0"/>
              </a:rPr>
              <a:t>=COUNTIFS(F50:F61;F64;G50:G61;G64)</a:t>
            </a:r>
            <a:endParaRPr lang="en-US" sz="2000">
              <a:effectLst/>
              <a:latin typeface="Courier New" panose="02070309020205020404" pitchFamily="49" charset="0"/>
              <a:ea typeface="Times New Roman" panose="02020603050405020304" pitchFamily="18" charset="0"/>
            </a:endParaRPr>
          </a:p>
        </xdr:txBody>
      </xdr:sp>
      <xdr:sp macro="" textlink="">
        <xdr:nvSpPr>
          <xdr:cNvPr id="281" name="txt_VzorecPopisekNahoře" descr="Toto je první oblast, ve které se mají počítat shody.&#10;&#10;&#10;">
            <a:extLst>
              <a:ext uri="{FF2B5EF4-FFF2-40B4-BE49-F238E27FC236}">
                <a16:creationId xmlns:a16="http://schemas.microsoft.com/office/drawing/2014/main" id="{DED25350-43A6-40AF-99DE-4A8B25E7E5AE}"/>
              </a:ext>
            </a:extLst>
          </xdr:cNvPr>
          <xdr:cNvSpPr txBox="1">
            <a:spLocks noChangeArrowheads="1"/>
          </xdr:cNvSpPr>
        </xdr:nvSpPr>
        <xdr:spPr bwMode="auto">
          <a:xfrm>
            <a:off x="1831974" y="14144607"/>
            <a:ext cx="1762273"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Toto je první oblast, ve které se mají počítat shody.</a:t>
            </a:r>
          </a:p>
        </xdr:txBody>
      </xdr:sp>
      <xdr:sp macro="" textlink="">
        <xdr:nvSpPr>
          <xdr:cNvPr id="282" name="txt_VzorecPopisekNahoře" descr="Toto je druhá oblast, ve které se mají počítat shody.&#10;">
            <a:extLst>
              <a:ext uri="{FF2B5EF4-FFF2-40B4-BE49-F238E27FC236}">
                <a16:creationId xmlns:a16="http://schemas.microsoft.com/office/drawing/2014/main" id="{11EE695F-0D8C-4F27-9607-875A146520A9}"/>
              </a:ext>
            </a:extLst>
          </xdr:cNvPr>
          <xdr:cNvSpPr txBox="1">
            <a:spLocks noChangeArrowheads="1"/>
          </xdr:cNvSpPr>
        </xdr:nvSpPr>
        <xdr:spPr bwMode="auto">
          <a:xfrm>
            <a:off x="3707113" y="14144607"/>
            <a:ext cx="1772575"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rtl="0"/>
            <a:r>
              <a:rPr lang="cs" sz="1100">
                <a:effectLst/>
                <a:latin typeface="Calibri" panose="020F0502020204030204" pitchFamily="34" charset="0"/>
                <a:ea typeface="+mn-ea"/>
                <a:cs typeface="+mn-cs"/>
              </a:rPr>
              <a:t>Toto je druhá oblast, ve které se mají počítat shody.</a:t>
            </a:r>
            <a:endParaRPr lang="en-US">
              <a:effectLst/>
              <a:latin typeface="Calibri" panose="020F0502020204030204" pitchFamily="34" charset="0"/>
            </a:endParaRPr>
          </a:p>
        </xdr:txBody>
      </xdr:sp>
      <xdr:sp macro="" textlink="">
        <xdr:nvSpPr>
          <xdr:cNvPr id="283" name="txt_VzorecPopisekDole" descr="Toto je kritérium pro první shodu.&#10;&#10;">
            <a:extLst>
              <a:ext uri="{FF2B5EF4-FFF2-40B4-BE49-F238E27FC236}">
                <a16:creationId xmlns:a16="http://schemas.microsoft.com/office/drawing/2014/main" id="{CA955A6F-F900-4254-A38C-2B84B32EF341}"/>
              </a:ext>
            </a:extLst>
          </xdr:cNvPr>
          <xdr:cNvSpPr txBox="1">
            <a:spLocks noChangeArrowheads="1"/>
          </xdr:cNvSpPr>
        </xdr:nvSpPr>
        <xdr:spPr bwMode="auto">
          <a:xfrm>
            <a:off x="3006913" y="15615070"/>
            <a:ext cx="1214947"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rtl="0"/>
            <a:r>
              <a:rPr lang="cs" sz="1100">
                <a:effectLst/>
                <a:latin typeface="Calibri" panose="020F0502020204030204" pitchFamily="34" charset="0"/>
                <a:ea typeface="+mn-ea"/>
                <a:cs typeface="+mn-cs"/>
              </a:rPr>
              <a:t>Toto je kritérium pro první shodu.</a:t>
            </a:r>
            <a:endParaRPr lang="en-US">
              <a:effectLst/>
              <a:latin typeface="Calibri" panose="020F0502020204030204" pitchFamily="34" charset="0"/>
            </a:endParaRPr>
          </a:p>
        </xdr:txBody>
      </xdr:sp>
      <xdr:sp macro="" textlink="">
        <xdr:nvSpPr>
          <xdr:cNvPr id="284" name="txt_VzorecPopisekDole" descr="Toto je kritérium pro druhou shodu.&#10;">
            <a:extLst>
              <a:ext uri="{FF2B5EF4-FFF2-40B4-BE49-F238E27FC236}">
                <a16:creationId xmlns:a16="http://schemas.microsoft.com/office/drawing/2014/main" id="{838EB08C-21C3-4C95-9A03-F7C12DFF31CD}"/>
              </a:ext>
            </a:extLst>
          </xdr:cNvPr>
          <xdr:cNvSpPr txBox="1">
            <a:spLocks noChangeArrowheads="1"/>
          </xdr:cNvSpPr>
        </xdr:nvSpPr>
        <xdr:spPr bwMode="auto">
          <a:xfrm>
            <a:off x="4721726" y="15615070"/>
            <a:ext cx="1240152"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Toto je kritérium</a:t>
            </a:r>
            <a:r>
              <a:rPr lang="cs" sz="1100" baseline="0">
                <a:effectLst/>
                <a:latin typeface="Calibri" panose="020F0502020204030204" pitchFamily="34" charset="0"/>
                <a:ea typeface="Calibri" panose="020F0502020204030204" pitchFamily="34" charset="0"/>
                <a:cs typeface="Times New Roman" panose="02020603050405020304" pitchFamily="18" charset="0"/>
              </a:rPr>
              <a:t> pro druhou shodu.</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0</xdr:col>
      <xdr:colOff>571500</xdr:colOff>
      <xdr:row>85</xdr:row>
      <xdr:rowOff>66675</xdr:rowOff>
    </xdr:from>
    <xdr:to>
      <xdr:col>1</xdr:col>
      <xdr:colOff>2446842</xdr:colOff>
      <xdr:row>88</xdr:row>
      <xdr:rowOff>26099</xdr:rowOff>
    </xdr:to>
    <xdr:sp macro="" textlink="">
      <xdr:nvSpPr>
        <xdr:cNvPr id="285" name="Tlačítko Další podrobnosti" descr="Podívat se na to podrobněji">
          <a:hlinkClick xmlns:r="http://schemas.openxmlformats.org/officeDocument/2006/relationships" r:id="rId21"/>
          <a:extLst>
            <a:ext uri="{FF2B5EF4-FFF2-40B4-BE49-F238E27FC236}">
              <a16:creationId xmlns:a16="http://schemas.microsoft.com/office/drawing/2014/main" id="{8D5461FA-B324-43B7-BD8D-8A93884BC3F2}"/>
            </a:ext>
          </a:extLst>
        </xdr:cNvPr>
        <xdr:cNvSpPr/>
      </xdr:nvSpPr>
      <xdr:spPr>
        <a:xfrm>
          <a:off x="571500" y="16868775"/>
          <a:ext cx="2723067"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cs" sz="1200">
              <a:solidFill>
                <a:srgbClr val="0B744D"/>
              </a:solidFill>
              <a:latin typeface="Segoe UI" pitchFamily="34" charset="0"/>
              <a:ea typeface="Segoe UI" pitchFamily="34" charset="0"/>
              <a:cs typeface="Segoe UI" pitchFamily="34" charset="0"/>
            </a:rPr>
            <a:t>Podívat se na to podrobněji</a:t>
          </a:r>
        </a:p>
      </xdr:txBody>
    </xdr:sp>
    <xdr:clientData/>
  </xdr:twoCellAnchor>
  <xdr:twoCellAnchor>
    <xdr:from>
      <xdr:col>0</xdr:col>
      <xdr:colOff>619125</xdr:colOff>
      <xdr:row>109</xdr:row>
      <xdr:rowOff>180975</xdr:rowOff>
    </xdr:from>
    <xdr:to>
      <xdr:col>1</xdr:col>
      <xdr:colOff>2494467</xdr:colOff>
      <xdr:row>112</xdr:row>
      <xdr:rowOff>140399</xdr:rowOff>
    </xdr:to>
    <xdr:sp macro="" textlink="">
      <xdr:nvSpPr>
        <xdr:cNvPr id="131" name="Tlačítko Další podrobnosti" descr="Podívat se na to podrobněji">
          <a:hlinkClick xmlns:r="http://schemas.openxmlformats.org/officeDocument/2006/relationships" r:id="rId22"/>
          <a:extLst>
            <a:ext uri="{FF2B5EF4-FFF2-40B4-BE49-F238E27FC236}">
              <a16:creationId xmlns:a16="http://schemas.microsoft.com/office/drawing/2014/main" id="{E4939BBA-49B2-4BFB-A7CF-F0BF2534CA19}"/>
            </a:ext>
          </a:extLst>
        </xdr:cNvPr>
        <xdr:cNvSpPr/>
      </xdr:nvSpPr>
      <xdr:spPr>
        <a:xfrm>
          <a:off x="619125" y="21555075"/>
          <a:ext cx="2723067"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cs" sz="1200">
              <a:solidFill>
                <a:srgbClr val="0B744D"/>
              </a:solidFill>
              <a:latin typeface="Segoe UI" pitchFamily="34" charset="0"/>
              <a:ea typeface="Segoe UI" pitchFamily="34" charset="0"/>
              <a:cs typeface="Segoe UI" pitchFamily="34" charset="0"/>
            </a:rPr>
            <a:t>Podívat se na to podrobněji</a:t>
          </a:r>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2</xdr:col>
      <xdr:colOff>581026</xdr:colOff>
      <xdr:row>10</xdr:row>
      <xdr:rowOff>9525</xdr:rowOff>
    </xdr:from>
    <xdr:to>
      <xdr:col>6</xdr:col>
      <xdr:colOff>485776</xdr:colOff>
      <xdr:row>19</xdr:row>
      <xdr:rowOff>2128</xdr:rowOff>
    </xdr:to>
    <xdr:grpSp>
      <xdr:nvGrpSpPr>
        <xdr:cNvPr id="76" name="VŠIMNĚTE SI" descr="VŠIMNĚTE SI&#10;&#10;">
          <a:extLst>
            <a:ext uri="{FF2B5EF4-FFF2-40B4-BE49-F238E27FC236}">
              <a16:creationId xmlns:a16="http://schemas.microsoft.com/office/drawing/2014/main" id="{16122225-CAAD-44E9-BB30-7B1C9C3D2195}"/>
            </a:ext>
          </a:extLst>
        </xdr:cNvPr>
        <xdr:cNvGrpSpPr/>
      </xdr:nvGrpSpPr>
      <xdr:grpSpPr>
        <a:xfrm>
          <a:off x="7273926" y="2479675"/>
          <a:ext cx="2965450" cy="1656303"/>
          <a:chOff x="7830674" y="7686975"/>
          <a:chExt cx="2876409" cy="1716628"/>
        </a:xfrm>
      </xdr:grpSpPr>
      <xdr:grpSp>
        <xdr:nvGrpSpPr>
          <xdr:cNvPr id="77" name="Čáry závorky">
            <a:extLst>
              <a:ext uri="{FF2B5EF4-FFF2-40B4-BE49-F238E27FC236}">
                <a16:creationId xmlns:a16="http://schemas.microsoft.com/office/drawing/2014/main" id="{B68F7B71-DFB1-44E6-A3F5-6C1A75430E65}"/>
              </a:ext>
            </a:extLst>
          </xdr:cNvPr>
          <xdr:cNvGrpSpPr/>
        </xdr:nvGrpSpPr>
        <xdr:grpSpPr>
          <a:xfrm rot="599914">
            <a:off x="8268759" y="7686975"/>
            <a:ext cx="699683" cy="317588"/>
            <a:chOff x="10431582" y="494305"/>
            <a:chExt cx="650892" cy="358953"/>
          </a:xfrm>
        </xdr:grpSpPr>
        <xdr:sp macro="" textlink="">
          <xdr:nvSpPr>
            <xdr:cNvPr id="80" name="Další čára závorky" descr="Čára závorky">
              <a:extLst>
                <a:ext uri="{FF2B5EF4-FFF2-40B4-BE49-F238E27FC236}">
                  <a16:creationId xmlns:a16="http://schemas.microsoft.com/office/drawing/2014/main" id="{A829194B-025B-496A-981A-F3186DD91FB9}"/>
                </a:ext>
              </a:extLst>
            </xdr:cNvPr>
            <xdr:cNvSpPr/>
          </xdr:nvSpPr>
          <xdr:spPr>
            <a:xfrm rot="4800086">
              <a:off x="10808291" y="552223"/>
              <a:ext cx="332101" cy="21626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81" name="Čára závorky" descr="Čára závorky&#10;">
              <a:extLst>
                <a:ext uri="{FF2B5EF4-FFF2-40B4-BE49-F238E27FC236}">
                  <a16:creationId xmlns:a16="http://schemas.microsoft.com/office/drawing/2014/main" id="{BACEE05B-8FEC-4418-A1A8-3357906C0B37}"/>
                </a:ext>
              </a:extLst>
            </xdr:cNvPr>
            <xdr:cNvSpPr/>
          </xdr:nvSpPr>
          <xdr:spPr>
            <a:xfrm rot="4800086">
              <a:off x="10557120" y="532227"/>
              <a:ext cx="195493" cy="446570"/>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78" name="Hvězdičky" descr="Hvězdičky">
            <a:extLst>
              <a:ext uri="{FF2B5EF4-FFF2-40B4-BE49-F238E27FC236}">
                <a16:creationId xmlns:a16="http://schemas.microsoft.com/office/drawing/2014/main" id="{1B099962-803E-4FDC-8B74-904D07626BE9}"/>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830674" y="8038700"/>
            <a:ext cx="388098" cy="337815"/>
          </a:xfrm>
          <a:prstGeom prst="rect">
            <a:avLst/>
          </a:prstGeom>
        </xdr:spPr>
      </xdr:pic>
      <xdr:sp macro="" textlink="">
        <xdr:nvSpPr>
          <xdr:cNvPr id="79" name="Pokyny" descr="CHECK THIS OUT&#10;You should end up with =VLOOKUP(C10,C5:D8,2,FALSE)&#10;">
            <a:extLst>
              <a:ext uri="{FF2B5EF4-FFF2-40B4-BE49-F238E27FC236}">
                <a16:creationId xmlns:a16="http://schemas.microsoft.com/office/drawing/2014/main" id="{CD6BEA80-3565-4CB2-961F-64F55693307F}"/>
              </a:ext>
            </a:extLst>
          </xdr:cNvPr>
          <xdr:cNvSpPr txBox="1"/>
        </xdr:nvSpPr>
        <xdr:spPr>
          <a:xfrm>
            <a:off x="8132529" y="7993902"/>
            <a:ext cx="2574554"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VYZKOUŠEJTE TOTO</a:t>
            </a:r>
          </a:p>
          <a:p>
            <a:pPr lvl="0" rtl="0">
              <a:defRPr/>
            </a:pPr>
            <a:r>
              <a:rPr lang="cs" sz="1100" kern="0">
                <a:solidFill>
                  <a:schemeClr val="bg2">
                    <a:lumMod val="25000"/>
                  </a:schemeClr>
                </a:solidFill>
                <a:latin typeface="+mn-lt"/>
                <a:ea typeface="Segoe UI" pitchFamily="34" charset="0"/>
                <a:cs typeface="Segoe UI Light" panose="020B0502040204020203" pitchFamily="34" charset="0"/>
              </a:rPr>
              <a:t>Měli byste dojít ke vzorci </a:t>
            </a:r>
            <a:r>
              <a:rPr lang="cs" sz="1100" b="1" kern="0">
                <a:solidFill>
                  <a:schemeClr val="bg2">
                    <a:lumMod val="25000"/>
                  </a:schemeClr>
                </a:solidFill>
                <a:latin typeface="+mn-lt"/>
                <a:ea typeface="Segoe UI" pitchFamily="34" charset="0"/>
                <a:cs typeface="Segoe UI Light" panose="020B0502040204020203" pitchFamily="34" charset="0"/>
              </a:rPr>
              <a:t>=SVYHLEDAT(C10;C5:D8;2;NEPRAVDA)</a:t>
            </a:r>
            <a:endParaRPr lang="en-US" sz="1100" b="1">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twoCellAnchor>
    <xdr:from>
      <xdr:col>0</xdr:col>
      <xdr:colOff>352425</xdr:colOff>
      <xdr:row>34</xdr:row>
      <xdr:rowOff>161925</xdr:rowOff>
    </xdr:from>
    <xdr:to>
      <xdr:col>1</xdr:col>
      <xdr:colOff>5218938</xdr:colOff>
      <xdr:row>48</xdr:row>
      <xdr:rowOff>161925</xdr:rowOff>
    </xdr:to>
    <xdr:grpSp>
      <xdr:nvGrpSpPr>
        <xdr:cNvPr id="82" name="Skupina 81">
          <a:extLst>
            <a:ext uri="{FF2B5EF4-FFF2-40B4-BE49-F238E27FC236}">
              <a16:creationId xmlns:a16="http://schemas.microsoft.com/office/drawing/2014/main" id="{1015345F-A070-4EDE-8224-DC487667438E}"/>
            </a:ext>
          </a:extLst>
        </xdr:cNvPr>
        <xdr:cNvGrpSpPr/>
      </xdr:nvGrpSpPr>
      <xdr:grpSpPr>
        <a:xfrm>
          <a:off x="352425" y="7058025"/>
          <a:ext cx="5774563" cy="2578100"/>
          <a:chOff x="352425" y="10715625"/>
          <a:chExt cx="5733288" cy="2390775"/>
        </a:xfrm>
      </xdr:grpSpPr>
      <xdr:sp macro="" textlink="">
        <xdr:nvSpPr>
          <xdr:cNvPr id="83" name="Obdélník 82">
            <a:extLst>
              <a:ext uri="{FF2B5EF4-FFF2-40B4-BE49-F238E27FC236}">
                <a16:creationId xmlns:a16="http://schemas.microsoft.com/office/drawing/2014/main" id="{BF247EB2-F003-4BDA-BFB1-B8FADD1C69C7}"/>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84" name="Krok" descr="Další informace na webu&#10;">
            <a:extLst>
              <a:ext uri="{FF2B5EF4-FFF2-40B4-BE49-F238E27FC236}">
                <a16:creationId xmlns:a16="http://schemas.microsoft.com/office/drawing/2014/main" id="{28ECC19D-57DD-47CB-A76D-C80D367AE2C8}"/>
              </a:ext>
            </a:extLst>
          </xdr:cNvPr>
          <xdr:cNvSpPr txBox="1"/>
        </xdr:nvSpPr>
        <xdr:spPr>
          <a:xfrm>
            <a:off x="56345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Další informace na webu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85" name="Přímá spojnice 84" descr="Ozdobná linka">
            <a:extLst>
              <a:ext uri="{FF2B5EF4-FFF2-40B4-BE49-F238E27FC236}">
                <a16:creationId xmlns:a16="http://schemas.microsoft.com/office/drawing/2014/main" id="{123ED04E-B6E8-457B-8D55-39D8FD68B6AD}"/>
              </a:ext>
            </a:extLst>
          </xdr:cNvPr>
          <xdr:cNvCxnSpPr>
            <a:cxnSpLocks/>
          </xdr:cNvCxnSpPr>
        </xdr:nvCxnSpPr>
        <xdr:spPr>
          <a:xfrm>
            <a:off x="563457" y="11291551"/>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86" name="Přímá spojnice 85" descr="Ozdobná linka">
            <a:extLst>
              <a:ext uri="{FF2B5EF4-FFF2-40B4-BE49-F238E27FC236}">
                <a16:creationId xmlns:a16="http://schemas.microsoft.com/office/drawing/2014/main" id="{2C795585-0AA1-40B2-AE62-AEC803091634}"/>
              </a:ext>
            </a:extLst>
          </xdr:cNvPr>
          <xdr:cNvCxnSpPr>
            <a:cxnSpLocks/>
          </xdr:cNvCxnSpPr>
        </xdr:nvCxnSpPr>
        <xdr:spPr>
          <a:xfrm>
            <a:off x="563457"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562406</xdr:colOff>
      <xdr:row>38</xdr:row>
      <xdr:rowOff>168994</xdr:rowOff>
    </xdr:from>
    <xdr:to>
      <xdr:col>1</xdr:col>
      <xdr:colOff>2562225</xdr:colOff>
      <xdr:row>40</xdr:row>
      <xdr:rowOff>147073</xdr:rowOff>
    </xdr:to>
    <xdr:grpSp>
      <xdr:nvGrpSpPr>
        <xdr:cNvPr id="5" name="Skupina 4">
          <a:extLst>
            <a:ext uri="{FF2B5EF4-FFF2-40B4-BE49-F238E27FC236}">
              <a16:creationId xmlns:a16="http://schemas.microsoft.com/office/drawing/2014/main" id="{82632918-520D-4E51-9E28-E3DEB82D9A91}"/>
            </a:ext>
          </a:extLst>
        </xdr:cNvPr>
        <xdr:cNvGrpSpPr/>
      </xdr:nvGrpSpPr>
      <xdr:grpSpPr>
        <a:xfrm>
          <a:off x="562406" y="7801694"/>
          <a:ext cx="2907869" cy="346379"/>
          <a:chOff x="562406" y="11008444"/>
          <a:chExt cx="2866594" cy="359079"/>
        </a:xfrm>
      </xdr:grpSpPr>
      <xdr:sp macro="" textlink="">
        <xdr:nvSpPr>
          <xdr:cNvPr id="87" name="Krok" descr="Hypertextový odkaz na všechny informace o funkci KDYŽ na webu&#10;&#10;">
            <a:hlinkClick xmlns:r="http://schemas.openxmlformats.org/officeDocument/2006/relationships" r:id="rId3" tooltip="Pomocí této možnosti zobrazíte další informace o vzorcích v Excelu na webu."/>
            <a:extLst>
              <a:ext uri="{FF2B5EF4-FFF2-40B4-BE49-F238E27FC236}">
                <a16:creationId xmlns:a16="http://schemas.microsoft.com/office/drawing/2014/main" id="{41455299-D7B6-412C-80EB-393F42F3AB5B}"/>
              </a:ext>
            </a:extLst>
          </xdr:cNvPr>
          <xdr:cNvSpPr txBox="1"/>
        </xdr:nvSpPr>
        <xdr:spPr>
          <a:xfrm>
            <a:off x="1027591" y="11082804"/>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Přehled</a:t>
            </a:r>
            <a:r>
              <a:rPr lang="c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vzorců v Excelu</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88" name="Grafika 22" descr="Šipka">
            <a:hlinkClick xmlns:r="http://schemas.openxmlformats.org/officeDocument/2006/relationships" r:id="rId3" tooltip="Pomocí této možnosti získáte další informace z webu."/>
            <a:extLst>
              <a:ext uri="{FF2B5EF4-FFF2-40B4-BE49-F238E27FC236}">
                <a16:creationId xmlns:a16="http://schemas.microsoft.com/office/drawing/2014/main" id="{C16F4A00-286C-4F3A-A614-E46206C748BF}"/>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1008444"/>
            <a:ext cx="492262" cy="359079"/>
          </a:xfrm>
          <a:prstGeom prst="rect">
            <a:avLst/>
          </a:prstGeom>
        </xdr:spPr>
      </xdr:pic>
    </xdr:grpSp>
    <xdr:clientData/>
  </xdr:twoCellAnchor>
  <xdr:twoCellAnchor>
    <xdr:from>
      <xdr:col>0</xdr:col>
      <xdr:colOff>562406</xdr:colOff>
      <xdr:row>40</xdr:row>
      <xdr:rowOff>163060</xdr:rowOff>
    </xdr:from>
    <xdr:to>
      <xdr:col>1</xdr:col>
      <xdr:colOff>2590800</xdr:colOff>
      <xdr:row>42</xdr:row>
      <xdr:rowOff>146449</xdr:rowOff>
    </xdr:to>
    <xdr:grpSp>
      <xdr:nvGrpSpPr>
        <xdr:cNvPr id="4" name="Skupina 3">
          <a:extLst>
            <a:ext uri="{FF2B5EF4-FFF2-40B4-BE49-F238E27FC236}">
              <a16:creationId xmlns:a16="http://schemas.microsoft.com/office/drawing/2014/main" id="{98FAF5DD-EE61-45C8-981A-2D0D0E97F1D8}"/>
            </a:ext>
          </a:extLst>
        </xdr:cNvPr>
        <xdr:cNvGrpSpPr/>
      </xdr:nvGrpSpPr>
      <xdr:grpSpPr>
        <a:xfrm>
          <a:off x="562406" y="8164060"/>
          <a:ext cx="2936444" cy="351689"/>
          <a:chOff x="562406" y="11383510"/>
          <a:chExt cx="2895169" cy="364389"/>
        </a:xfrm>
      </xdr:grpSpPr>
      <xdr:sp macro="" textlink="">
        <xdr:nvSpPr>
          <xdr:cNvPr id="89" name="Krok" descr="Hypertextový odkaz na všechny informace o funkci IFS na webu&#10;">
            <a:hlinkClick xmlns:r="http://schemas.openxmlformats.org/officeDocument/2006/relationships" r:id="rId6" tooltip="Pomocí této možnosti můžete zobrazit všechny funkce Excelu podle kategorie na webu."/>
            <a:extLst>
              <a:ext uri="{FF2B5EF4-FFF2-40B4-BE49-F238E27FC236}">
                <a16:creationId xmlns:a16="http://schemas.microsoft.com/office/drawing/2014/main" id="{D3CD53C6-1DF8-4009-A56B-751B768B6B8A}"/>
              </a:ext>
            </a:extLst>
          </xdr:cNvPr>
          <xdr:cNvSpPr txBox="1"/>
        </xdr:nvSpPr>
        <xdr:spPr>
          <a:xfrm>
            <a:off x="1027591" y="11460686"/>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Funkce Excelu (podle</a:t>
            </a:r>
            <a:r>
              <a:rPr lang="c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kategorie)</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90" name="Grafika 22" descr="Šipka">
            <a:hlinkClick xmlns:r="http://schemas.openxmlformats.org/officeDocument/2006/relationships" r:id="rId6" tooltip="Pomocí této možnosti získáte další informace z webu."/>
            <a:extLst>
              <a:ext uri="{FF2B5EF4-FFF2-40B4-BE49-F238E27FC236}">
                <a16:creationId xmlns:a16="http://schemas.microsoft.com/office/drawing/2014/main" id="{49851395-FA5C-4A27-8B33-9F958E814897}"/>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1383510"/>
            <a:ext cx="492262" cy="364389"/>
          </a:xfrm>
          <a:prstGeom prst="rect">
            <a:avLst/>
          </a:prstGeom>
        </xdr:spPr>
      </xdr:pic>
    </xdr:grpSp>
    <xdr:clientData/>
  </xdr:twoCellAnchor>
  <xdr:twoCellAnchor>
    <xdr:from>
      <xdr:col>0</xdr:col>
      <xdr:colOff>562406</xdr:colOff>
      <xdr:row>45</xdr:row>
      <xdr:rowOff>3478</xdr:rowOff>
    </xdr:from>
    <xdr:to>
      <xdr:col>1</xdr:col>
      <xdr:colOff>3076575</xdr:colOff>
      <xdr:row>46</xdr:row>
      <xdr:rowOff>177367</xdr:rowOff>
    </xdr:to>
    <xdr:grpSp>
      <xdr:nvGrpSpPr>
        <xdr:cNvPr id="2" name="Skupina 1">
          <a:extLst>
            <a:ext uri="{FF2B5EF4-FFF2-40B4-BE49-F238E27FC236}">
              <a16:creationId xmlns:a16="http://schemas.microsoft.com/office/drawing/2014/main" id="{2F82E782-5C9A-405F-90E2-13AE28FFFCBD}"/>
            </a:ext>
          </a:extLst>
        </xdr:cNvPr>
        <xdr:cNvGrpSpPr/>
      </xdr:nvGrpSpPr>
      <xdr:grpSpPr>
        <a:xfrm>
          <a:off x="562406" y="8925228"/>
          <a:ext cx="3422219" cy="358039"/>
          <a:chOff x="562406" y="12176428"/>
          <a:chExt cx="3380944" cy="364389"/>
        </a:xfrm>
      </xdr:grpSpPr>
      <xdr:sp macro="" textlink="">
        <xdr:nvSpPr>
          <xdr:cNvPr id="91" name="Krok" descr="Hypertextový odkaz na bezplatná školení k Excelu na webu&#10;">
            <a:hlinkClick xmlns:r="http://schemas.openxmlformats.org/officeDocument/2006/relationships" r:id="rId7" tooltip="Pomocí této možnosti můžete přejít na bezplatná školení k Excelu na webu."/>
            <a:extLst>
              <a:ext uri="{FF2B5EF4-FFF2-40B4-BE49-F238E27FC236}">
                <a16:creationId xmlns:a16="http://schemas.microsoft.com/office/drawing/2014/main" id="{19A3D044-BB8D-41AF-8364-CFED7743E9E8}"/>
              </a:ext>
            </a:extLst>
          </xdr:cNvPr>
          <xdr:cNvSpPr txBox="1"/>
        </xdr:nvSpPr>
        <xdr:spPr>
          <a:xfrm>
            <a:off x="1040199" y="12227532"/>
            <a:ext cx="290315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Bezplatná školení k Excelu online</a:t>
            </a:r>
          </a:p>
        </xdr:txBody>
      </xdr:sp>
      <xdr:pic>
        <xdr:nvPicPr>
          <xdr:cNvPr id="92" name="Grafika 22" descr="Šipka">
            <a:hlinkClick xmlns:r="http://schemas.openxmlformats.org/officeDocument/2006/relationships" r:id="rId7" tooltip="Pomocí této možnosti získáte další informace z webu."/>
            <a:extLst>
              <a:ext uri="{FF2B5EF4-FFF2-40B4-BE49-F238E27FC236}">
                <a16:creationId xmlns:a16="http://schemas.microsoft.com/office/drawing/2014/main" id="{37889FD7-87AC-422B-93F8-5AECB4800703}"/>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2176428"/>
            <a:ext cx="492262" cy="364389"/>
          </a:xfrm>
          <a:prstGeom prst="rect">
            <a:avLst/>
          </a:prstGeom>
        </xdr:spPr>
      </xdr:pic>
    </xdr:grpSp>
    <xdr:clientData/>
  </xdr:twoCellAnchor>
  <xdr:twoCellAnchor>
    <xdr:from>
      <xdr:col>0</xdr:col>
      <xdr:colOff>562406</xdr:colOff>
      <xdr:row>42</xdr:row>
      <xdr:rowOff>162436</xdr:rowOff>
    </xdr:from>
    <xdr:to>
      <xdr:col>1</xdr:col>
      <xdr:colOff>2590800</xdr:colOff>
      <xdr:row>44</xdr:row>
      <xdr:rowOff>145825</xdr:rowOff>
    </xdr:to>
    <xdr:grpSp>
      <xdr:nvGrpSpPr>
        <xdr:cNvPr id="3" name="Skupina 2">
          <a:extLst>
            <a:ext uri="{FF2B5EF4-FFF2-40B4-BE49-F238E27FC236}">
              <a16:creationId xmlns:a16="http://schemas.microsoft.com/office/drawing/2014/main" id="{F4AC7FE3-2FB4-4A3F-8F6D-E41D0BF24478}"/>
            </a:ext>
          </a:extLst>
        </xdr:cNvPr>
        <xdr:cNvGrpSpPr/>
      </xdr:nvGrpSpPr>
      <xdr:grpSpPr>
        <a:xfrm>
          <a:off x="562406" y="8531736"/>
          <a:ext cx="2936444" cy="351689"/>
          <a:chOff x="562406" y="11763886"/>
          <a:chExt cx="2895169" cy="364389"/>
        </a:xfrm>
      </xdr:grpSpPr>
      <xdr:sp macro="" textlink="">
        <xdr:nvSpPr>
          <xdr:cNvPr id="93" name="Krok" descr="Hypertextový odkaz na článek o pokročilých příkazech KDYŽ na webu&#10;">
            <a:hlinkClick xmlns:r="http://schemas.openxmlformats.org/officeDocument/2006/relationships" r:id="rId8" tooltip="Pomocí této možnosti můžete zobrazit všechny funkce Excelu podle abecedy na webu."/>
            <a:extLst>
              <a:ext uri="{FF2B5EF4-FFF2-40B4-BE49-F238E27FC236}">
                <a16:creationId xmlns:a16="http://schemas.microsoft.com/office/drawing/2014/main" id="{0C9EBEA8-904F-4B13-9D34-42D4C435F750}"/>
              </a:ext>
            </a:extLst>
          </xdr:cNvPr>
          <xdr:cNvSpPr txBox="1"/>
        </xdr:nvSpPr>
        <xdr:spPr>
          <a:xfrm>
            <a:off x="1027591" y="1183216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Funkce Excelu (podle abecedy)</a:t>
            </a:r>
          </a:p>
        </xdr:txBody>
      </xdr:sp>
      <xdr:pic>
        <xdr:nvPicPr>
          <xdr:cNvPr id="94" name="Grafika 22" descr="Šipka">
            <a:hlinkClick xmlns:r="http://schemas.openxmlformats.org/officeDocument/2006/relationships" r:id="rId8" tooltip="Pomocí této možnosti získáte další informace z webu."/>
            <a:extLst>
              <a:ext uri="{FF2B5EF4-FFF2-40B4-BE49-F238E27FC236}">
                <a16:creationId xmlns:a16="http://schemas.microsoft.com/office/drawing/2014/main" id="{33FB7408-A75F-4F9B-936E-020F44B829CD}"/>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1763886"/>
            <a:ext cx="492262" cy="364389"/>
          </a:xfrm>
          <a:prstGeom prst="rect">
            <a:avLst/>
          </a:prstGeom>
        </xdr:spPr>
      </xdr:pic>
    </xdr:grpSp>
    <xdr:clientData/>
  </xdr:twoCellAnchor>
  <xdr:twoCellAnchor>
    <xdr:from>
      <xdr:col>0</xdr:col>
      <xdr:colOff>352425</xdr:colOff>
      <xdr:row>0</xdr:row>
      <xdr:rowOff>352425</xdr:rowOff>
    </xdr:from>
    <xdr:to>
      <xdr:col>1</xdr:col>
      <xdr:colOff>5218938</xdr:colOff>
      <xdr:row>34</xdr:row>
      <xdr:rowOff>66675</xdr:rowOff>
    </xdr:to>
    <xdr:sp macro="" textlink="">
      <xdr:nvSpPr>
        <xdr:cNvPr id="62" name="txt_PozadíProhlídky" descr="Pozadí">
          <a:extLst>
            <a:ext uri="{FF2B5EF4-FFF2-40B4-BE49-F238E27FC236}">
              <a16:creationId xmlns:a16="http://schemas.microsoft.com/office/drawing/2014/main" id="{9C42B660-A3B5-4F00-8B62-1A2BC85EB46D}"/>
            </a:ext>
          </a:extLst>
        </xdr:cNvPr>
        <xdr:cNvSpPr/>
      </xdr:nvSpPr>
      <xdr:spPr>
        <a:xfrm>
          <a:off x="352425" y="352425"/>
          <a:ext cx="5733288" cy="67913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567653</xdr:colOff>
      <xdr:row>0</xdr:row>
      <xdr:rowOff>490010</xdr:rowOff>
    </xdr:from>
    <xdr:to>
      <xdr:col>1</xdr:col>
      <xdr:colOff>4866359</xdr:colOff>
      <xdr:row>2</xdr:row>
      <xdr:rowOff>15411</xdr:rowOff>
    </xdr:to>
    <xdr:sp macro="" textlink="">
      <xdr:nvSpPr>
        <xdr:cNvPr id="63" name="txt_ZáhlavíProhlídky" descr="Nechejte si poradit od průvodce funkcemi">
          <a:extLst>
            <a:ext uri="{FF2B5EF4-FFF2-40B4-BE49-F238E27FC236}">
              <a16:creationId xmlns:a16="http://schemas.microsoft.com/office/drawing/2014/main" id="{83AD9D65-6832-4C8D-9DD3-D366BF3EAA96}"/>
            </a:ext>
          </a:extLst>
        </xdr:cNvPr>
        <xdr:cNvSpPr txBox="1"/>
      </xdr:nvSpPr>
      <xdr:spPr>
        <a:xfrm>
          <a:off x="567653" y="490010"/>
          <a:ext cx="5165481" cy="477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Nechejte si poradit od průvodce funkcemi</a:t>
          </a:r>
        </a:p>
      </xdr:txBody>
    </xdr:sp>
    <xdr:clientData/>
  </xdr:twoCellAnchor>
  <xdr:twoCellAnchor>
    <xdr:from>
      <xdr:col>0</xdr:col>
      <xdr:colOff>567653</xdr:colOff>
      <xdr:row>2</xdr:row>
      <xdr:rowOff>105836</xdr:rowOff>
    </xdr:from>
    <xdr:to>
      <xdr:col>1</xdr:col>
      <xdr:colOff>4863004</xdr:colOff>
      <xdr:row>2</xdr:row>
      <xdr:rowOff>105836</xdr:rowOff>
    </xdr:to>
    <xdr:cxnSp macro="">
      <xdr:nvCxnSpPr>
        <xdr:cNvPr id="64" name="txt_ProhlídkaŘádek1" descr="Ozdobná linka">
          <a:extLst>
            <a:ext uri="{FF2B5EF4-FFF2-40B4-BE49-F238E27FC236}">
              <a16:creationId xmlns:a16="http://schemas.microsoft.com/office/drawing/2014/main" id="{D8FD096E-9957-4C96-9E24-BC15AE704466}"/>
            </a:ext>
          </a:extLst>
        </xdr:cNvPr>
        <xdr:cNvCxnSpPr>
          <a:cxnSpLocks/>
        </xdr:cNvCxnSpPr>
      </xdr:nvCxnSpPr>
      <xdr:spPr>
        <a:xfrm>
          <a:off x="567653" y="1058336"/>
          <a:ext cx="516212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567653</xdr:colOff>
      <xdr:row>30</xdr:row>
      <xdr:rowOff>136956</xdr:rowOff>
    </xdr:from>
    <xdr:to>
      <xdr:col>1</xdr:col>
      <xdr:colOff>4863004</xdr:colOff>
      <xdr:row>30</xdr:row>
      <xdr:rowOff>136956</xdr:rowOff>
    </xdr:to>
    <xdr:cxnSp macro="">
      <xdr:nvCxnSpPr>
        <xdr:cNvPr id="65" name="txt_ProhlídkaŘádek2" descr="Ozdobná linka">
          <a:extLst>
            <a:ext uri="{FF2B5EF4-FFF2-40B4-BE49-F238E27FC236}">
              <a16:creationId xmlns:a16="http://schemas.microsoft.com/office/drawing/2014/main" id="{8AE36029-DE43-4E7F-9235-7AED0D64959D}"/>
            </a:ext>
          </a:extLst>
        </xdr:cNvPr>
        <xdr:cNvCxnSpPr>
          <a:cxnSpLocks/>
        </xdr:cNvCxnSpPr>
      </xdr:nvCxnSpPr>
      <xdr:spPr>
        <a:xfrm>
          <a:off x="567653" y="6452031"/>
          <a:ext cx="516212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564488</xdr:colOff>
      <xdr:row>2</xdr:row>
      <xdr:rowOff>137395</xdr:rowOff>
    </xdr:from>
    <xdr:to>
      <xdr:col>1</xdr:col>
      <xdr:colOff>4863194</xdr:colOff>
      <xdr:row>5</xdr:row>
      <xdr:rowOff>43796</xdr:rowOff>
    </xdr:to>
    <xdr:sp macro="" textlink="">
      <xdr:nvSpPr>
        <xdr:cNvPr id="66" name="txt_ÚvodProhlídky" descr="Pokud znáte název funkce, kterou chcete použít, ale nevíte, jak přesně vytvořit vzorec, může vám pomoct průvodce funkcemi.">
          <a:extLst>
            <a:ext uri="{FF2B5EF4-FFF2-40B4-BE49-F238E27FC236}">
              <a16:creationId xmlns:a16="http://schemas.microsoft.com/office/drawing/2014/main" id="{FABEC59D-5AEA-4C46-9000-A7FA99F54DC2}"/>
            </a:ext>
          </a:extLst>
        </xdr:cNvPr>
        <xdr:cNvSpPr txBox="1"/>
      </xdr:nvSpPr>
      <xdr:spPr>
        <a:xfrm>
          <a:off x="564488" y="1089895"/>
          <a:ext cx="5165481" cy="477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Pokud znáte název funkce, kterou chcete použít, ale nevíte, jak přesně vytvořit vzorec, může vám pomoct průvodce funkcemi.</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0</xdr:col>
      <xdr:colOff>576262</xdr:colOff>
      <xdr:row>5</xdr:row>
      <xdr:rowOff>57141</xdr:rowOff>
    </xdr:from>
    <xdr:to>
      <xdr:col>1</xdr:col>
      <xdr:colOff>4943475</xdr:colOff>
      <xdr:row>10</xdr:row>
      <xdr:rowOff>19052</xdr:rowOff>
    </xdr:to>
    <xdr:grpSp>
      <xdr:nvGrpSpPr>
        <xdr:cNvPr id="67" name="skup_Krok">
          <a:extLst>
            <a:ext uri="{FF2B5EF4-FFF2-40B4-BE49-F238E27FC236}">
              <a16:creationId xmlns:a16="http://schemas.microsoft.com/office/drawing/2014/main" id="{BD77C92C-5C36-46AE-A637-B10B8A476780}"/>
            </a:ext>
          </a:extLst>
        </xdr:cNvPr>
        <xdr:cNvGrpSpPr/>
      </xdr:nvGrpSpPr>
      <xdr:grpSpPr>
        <a:xfrm>
          <a:off x="576262" y="1574791"/>
          <a:ext cx="5275263" cy="914411"/>
          <a:chOff x="647700" y="7419975"/>
          <a:chExt cx="5326256" cy="893480"/>
        </a:xfrm>
      </xdr:grpSpPr>
      <xdr:sp macro="" textlink="">
        <xdr:nvSpPr>
          <xdr:cNvPr id="68" name="txt_Krok" descr="Vyberte buňku D16 a pak přejděte na Vzorce &gt; Vložit funkci &gt; do pole Vyhledat funkci zadejte SVYHLEDAT a stiskněte Přejít. Až uvidíte zvýrazněnou funkci SVYHLEDAT, klikněte dole na OK. Když funkci vyberete v seznamu, Excel zobrazí její syntaxi.">
            <a:extLst>
              <a:ext uri="{FF2B5EF4-FFF2-40B4-BE49-F238E27FC236}">
                <a16:creationId xmlns:a16="http://schemas.microsoft.com/office/drawing/2014/main" id="{0532D680-62D3-49C1-A9FC-9F775854E3A9}"/>
              </a:ext>
            </a:extLst>
          </xdr:cNvPr>
          <xdr:cNvSpPr txBox="1"/>
        </xdr:nvSpPr>
        <xdr:spPr>
          <a:xfrm>
            <a:off x="1079356" y="7459922"/>
            <a:ext cx="4894600" cy="853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Vyberte buňku D10 a pak přejděte na </a:t>
            </a:r>
            <a:r>
              <a:rPr lang="cs"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Vzorce</a:t>
            </a:r>
            <a:r>
              <a:rPr lang="cs"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&gt; </a:t>
            </a:r>
            <a:r>
              <a:rPr lang="cs"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Vložit funkci</a:t>
            </a:r>
            <a:r>
              <a:rPr lang="cs"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&gt; do pole </a:t>
            </a:r>
            <a:r>
              <a:rPr lang="cs"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Vyhledat funkci</a:t>
            </a:r>
            <a:r>
              <a:rPr lang="cs"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zadejte </a:t>
            </a:r>
            <a:r>
              <a:rPr lang="cs"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SVYHLEDAT</a:t>
            </a:r>
            <a:r>
              <a:rPr lang="cs" sz="1100" b="1" i="0" u="none" strike="noStrike"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a:t>
            </a:r>
            <a:r>
              <a:rPr lang="cs" sz="1100" b="0" i="0" u="none" strike="noStrike"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a </a:t>
            </a:r>
            <a:r>
              <a:rPr lang="cs"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stiskněte </a:t>
            </a:r>
            <a:r>
              <a:rPr lang="cs"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Přejít</a:t>
            </a:r>
            <a:r>
              <a:rPr lang="cs"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Až uvidíte zvýrazněnou funkci </a:t>
            </a:r>
            <a:r>
              <a:rPr lang="cs"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SVYHLEDAT</a:t>
            </a:r>
            <a:r>
              <a:rPr lang="cs"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klikněte dole na </a:t>
            </a:r>
            <a:r>
              <a:rPr lang="cs"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OK</a:t>
            </a:r>
            <a:r>
              <a:rPr lang="cs"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a:t>
            </a:r>
            <a:r>
              <a:rPr lang="cs" sz="1100">
                <a:solidFill>
                  <a:schemeClr val="tx1">
                    <a:lumMod val="75000"/>
                    <a:lumOff val="25000"/>
                  </a:schemeClr>
                </a:solidFill>
                <a:latin typeface="Segoe UI" panose="020B0502040204020203" pitchFamily="34" charset="0"/>
                <a:cs typeface="Segoe UI" panose="020B0502040204020203" pitchFamily="34" charset="0"/>
              </a:rPr>
              <a:t> Když funkci vyberete v</a:t>
            </a:r>
            <a:r>
              <a:rPr lang="cs" sz="1100" baseline="0">
                <a:solidFill>
                  <a:schemeClr val="tx1">
                    <a:lumMod val="75000"/>
                    <a:lumOff val="25000"/>
                  </a:schemeClr>
                </a:solidFill>
                <a:latin typeface="Segoe UI" panose="020B0502040204020203" pitchFamily="34" charset="0"/>
                <a:cs typeface="Segoe UI" panose="020B0502040204020203" pitchFamily="34" charset="0"/>
              </a:rPr>
              <a:t> seznamu, Excel zobrazí její syntaxi.</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9" name="obraz_Krok" descr="1">
            <a:extLst>
              <a:ext uri="{FF2B5EF4-FFF2-40B4-BE49-F238E27FC236}">
                <a16:creationId xmlns:a16="http://schemas.microsoft.com/office/drawing/2014/main" id="{215648BB-0134-4C42-A6F9-AC13CE6B572C}"/>
              </a:ext>
            </a:extLst>
          </xdr:cNvPr>
          <xdr:cNvSpPr/>
        </xdr:nvSpPr>
        <xdr:spPr>
          <a:xfrm>
            <a:off x="647700" y="7419975"/>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576262</xdr:colOff>
      <xdr:row>10</xdr:row>
      <xdr:rowOff>80962</xdr:rowOff>
    </xdr:from>
    <xdr:to>
      <xdr:col>1</xdr:col>
      <xdr:colOff>4905374</xdr:colOff>
      <xdr:row>15</xdr:row>
      <xdr:rowOff>9523</xdr:rowOff>
    </xdr:to>
    <xdr:grpSp>
      <xdr:nvGrpSpPr>
        <xdr:cNvPr id="71" name="skup_Krok">
          <a:extLst>
            <a:ext uri="{FF2B5EF4-FFF2-40B4-BE49-F238E27FC236}">
              <a16:creationId xmlns:a16="http://schemas.microsoft.com/office/drawing/2014/main" id="{BF405A0F-7FA6-4E62-A4D2-D48FD5B37F21}"/>
            </a:ext>
          </a:extLst>
        </xdr:cNvPr>
        <xdr:cNvGrpSpPr/>
      </xdr:nvGrpSpPr>
      <xdr:grpSpPr>
        <a:xfrm>
          <a:off x="576262" y="2551112"/>
          <a:ext cx="5237162" cy="855661"/>
          <a:chOff x="609600" y="7810500"/>
          <a:chExt cx="5186234" cy="876582"/>
        </a:xfrm>
      </xdr:grpSpPr>
      <xdr:sp macro="" textlink="">
        <xdr:nvSpPr>
          <xdr:cNvPr id="72" name="txt_Krok" descr="Next, enter the function arguments in their respective text boxes. As you enter each one, Excel will evaluate it, and show you its result, with the final result at the bottom. As you enter each section, the criteria for each argument is listed at the bottom of the form.  Press OK when you're done, and Excel will enter the formula for you.&#10;&#10;">
            <a:extLst>
              <a:ext uri="{FF2B5EF4-FFF2-40B4-BE49-F238E27FC236}">
                <a16:creationId xmlns:a16="http://schemas.microsoft.com/office/drawing/2014/main" id="{A358580A-E770-426C-AC4A-D3576DB6F54D}"/>
              </a:ext>
            </a:extLst>
          </xdr:cNvPr>
          <xdr:cNvSpPr txBox="1"/>
        </xdr:nvSpPr>
        <xdr:spPr>
          <a:xfrm>
            <a:off x="1017295" y="7852458"/>
            <a:ext cx="4778539" cy="834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Dalším krokem je zadat argumenty funkce do příslušných textových polí. Excel zadávané argumenty vyhodnotí a zobrazí jejich výsledek. Pod nimi potom zobrazí konečný výsledek. Až všechno zadáte, stiskněte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OK</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 Excel vzorec vloží do sešitu.</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73" name="obraz_Krok" descr="2">
            <a:extLst>
              <a:ext uri="{FF2B5EF4-FFF2-40B4-BE49-F238E27FC236}">
                <a16:creationId xmlns:a16="http://schemas.microsoft.com/office/drawing/2014/main" id="{C005430B-3DD1-4151-A947-1D4633E6F168}"/>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561974</xdr:colOff>
      <xdr:row>31</xdr:row>
      <xdr:rowOff>128589</xdr:rowOff>
    </xdr:from>
    <xdr:to>
      <xdr:col>1</xdr:col>
      <xdr:colOff>970369</xdr:colOff>
      <xdr:row>33</xdr:row>
      <xdr:rowOff>83038</xdr:rowOff>
    </xdr:to>
    <xdr:sp macro="" textlink="">
      <xdr:nvSpPr>
        <xdr:cNvPr id="74" name="TlačítkoPředchozí" descr="Vrátit se na předchozí list">
          <a:hlinkClick xmlns:r="http://schemas.openxmlformats.org/officeDocument/2006/relationships" r:id="rId9" tooltip="Kliknutím sem se můžete vrátit na předchozí list."/>
          <a:extLst>
            <a:ext uri="{FF2B5EF4-FFF2-40B4-BE49-F238E27FC236}">
              <a16:creationId xmlns:a16="http://schemas.microsoft.com/office/drawing/2014/main" id="{5E40797B-36B9-4C1B-9AE0-EA6AD5EEF027}"/>
            </a:ext>
          </a:extLst>
        </xdr:cNvPr>
        <xdr:cNvSpPr/>
      </xdr:nvSpPr>
      <xdr:spPr>
        <a:xfrm flipH="1">
          <a:off x="561974" y="6634164"/>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clientData fPrintsWithSheet="0"/>
  </xdr:twoCellAnchor>
  <xdr:twoCellAnchor editAs="absolute">
    <xdr:from>
      <xdr:col>1</xdr:col>
      <xdr:colOff>3646535</xdr:colOff>
      <xdr:row>31</xdr:row>
      <xdr:rowOff>128589</xdr:rowOff>
    </xdr:from>
    <xdr:to>
      <xdr:col>1</xdr:col>
      <xdr:colOff>4921705</xdr:colOff>
      <xdr:row>33</xdr:row>
      <xdr:rowOff>83038</xdr:rowOff>
    </xdr:to>
    <xdr:sp macro="" textlink="">
      <xdr:nvSpPr>
        <xdr:cNvPr id="75" name="TlačítkoDalší" descr="Přejít na další list">
          <a:hlinkClick xmlns:r="http://schemas.openxmlformats.org/officeDocument/2006/relationships" r:id="rId10" tooltip="Kliknutím sem můžete přejít na další list."/>
          <a:extLst>
            <a:ext uri="{FF2B5EF4-FFF2-40B4-BE49-F238E27FC236}">
              <a16:creationId xmlns:a16="http://schemas.microsoft.com/office/drawing/2014/main" id="{1C0B3F5D-086A-4A30-A12D-A0A3DB6D24E2}"/>
            </a:ext>
          </a:extLst>
        </xdr:cNvPr>
        <xdr:cNvSpPr/>
      </xdr:nvSpPr>
      <xdr:spPr>
        <a:xfrm>
          <a:off x="4513310" y="6634164"/>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fPrintsWithSheet="0"/>
  </xdr:twoCellAnchor>
  <xdr:twoCellAnchor editAs="oneCell">
    <xdr:from>
      <xdr:col>1</xdr:col>
      <xdr:colOff>330598</xdr:colOff>
      <xdr:row>15</xdr:row>
      <xdr:rowOff>114300</xdr:rowOff>
    </xdr:from>
    <xdr:to>
      <xdr:col>1</xdr:col>
      <xdr:colOff>4755751</xdr:colOff>
      <xdr:row>29</xdr:row>
      <xdr:rowOff>20793</xdr:rowOff>
    </xdr:to>
    <xdr:pic>
      <xdr:nvPicPr>
        <xdr:cNvPr id="7" name="Obrázek 6" descr="Dialogové okno s argumenty funkce SVYHLEDAT">
          <a:extLst>
            <a:ext uri="{FF2B5EF4-FFF2-40B4-BE49-F238E27FC236}">
              <a16:creationId xmlns:a16="http://schemas.microsoft.com/office/drawing/2014/main" id="{C7EE5AD6-DE34-4A7F-A5A8-829E51443D17}"/>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xdr:blipFill>
      <xdr:spPr>
        <a:xfrm>
          <a:off x="1197373" y="3571875"/>
          <a:ext cx="4425153" cy="2573493"/>
        </a:xfrm>
        <a:prstGeom prst="rect">
          <a:avLst/>
        </a:prstGeom>
      </xdr:spPr>
    </xdr:pic>
    <xdr:clientData/>
  </xdr:twoCellAnchor>
  <xdr:twoCellAnchor>
    <xdr:from>
      <xdr:col>1</xdr:col>
      <xdr:colOff>1544364</xdr:colOff>
      <xdr:row>16</xdr:row>
      <xdr:rowOff>66379</xdr:rowOff>
    </xdr:from>
    <xdr:to>
      <xdr:col>6</xdr:col>
      <xdr:colOff>571500</xdr:colOff>
      <xdr:row>35</xdr:row>
      <xdr:rowOff>163387</xdr:rowOff>
    </xdr:to>
    <xdr:grpSp>
      <xdr:nvGrpSpPr>
        <xdr:cNvPr id="8" name="Skupina 7">
          <a:extLst>
            <a:ext uri="{FF2B5EF4-FFF2-40B4-BE49-F238E27FC236}">
              <a16:creationId xmlns:a16="http://schemas.microsoft.com/office/drawing/2014/main" id="{8F43BB86-459B-4A39-BF41-D15966065CB8}"/>
            </a:ext>
          </a:extLst>
        </xdr:cNvPr>
        <xdr:cNvGrpSpPr/>
      </xdr:nvGrpSpPr>
      <xdr:grpSpPr>
        <a:xfrm>
          <a:off x="2452414" y="3647779"/>
          <a:ext cx="7872686" cy="3595858"/>
          <a:chOff x="2411139" y="6952954"/>
          <a:chExt cx="7523436" cy="3716508"/>
        </a:xfrm>
      </xdr:grpSpPr>
      <xdr:grpSp>
        <xdr:nvGrpSpPr>
          <xdr:cNvPr id="96" name="Skupina 95">
            <a:extLst>
              <a:ext uri="{FF2B5EF4-FFF2-40B4-BE49-F238E27FC236}">
                <a16:creationId xmlns:a16="http://schemas.microsoft.com/office/drawing/2014/main" id="{577BB227-C2B4-49F0-A57F-186EA94E85EE}"/>
              </a:ext>
            </a:extLst>
          </xdr:cNvPr>
          <xdr:cNvGrpSpPr/>
        </xdr:nvGrpSpPr>
        <xdr:grpSpPr>
          <a:xfrm>
            <a:off x="2733674" y="6952954"/>
            <a:ext cx="6924676" cy="1721004"/>
            <a:chOff x="2895600" y="6567190"/>
            <a:chExt cx="6924676" cy="1721004"/>
          </a:xfrm>
        </xdr:grpSpPr>
        <xdr:grpSp>
          <xdr:nvGrpSpPr>
            <xdr:cNvPr id="97" name="JE DOBRÉ VĚDĚT" descr="JE DOBRÉ VĚDĚT&#10;&#10;">
              <a:extLst>
                <a:ext uri="{FF2B5EF4-FFF2-40B4-BE49-F238E27FC236}">
                  <a16:creationId xmlns:a16="http://schemas.microsoft.com/office/drawing/2014/main" id="{FC9A679E-BCF4-47F2-9013-DDD119FE3134}"/>
                </a:ext>
              </a:extLst>
            </xdr:cNvPr>
            <xdr:cNvGrpSpPr/>
          </xdr:nvGrpSpPr>
          <xdr:grpSpPr>
            <a:xfrm>
              <a:off x="6391276" y="6567190"/>
              <a:ext cx="3429000" cy="1721004"/>
              <a:chOff x="6778625" y="15564811"/>
              <a:chExt cx="3538099" cy="1653047"/>
            </a:xfrm>
          </xdr:grpSpPr>
          <xdr:pic>
            <xdr:nvPicPr>
              <xdr:cNvPr id="100" name="Grafika 147" descr="Brýle">
                <a:extLst>
                  <a:ext uri="{FF2B5EF4-FFF2-40B4-BE49-F238E27FC236}">
                    <a16:creationId xmlns:a16="http://schemas.microsoft.com/office/drawing/2014/main" id="{5453A0B2-78C5-4344-8F52-8FD3B6FD4BF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6778625" y="15564811"/>
                <a:ext cx="323347" cy="349115"/>
              </a:xfrm>
              <a:prstGeom prst="rect">
                <a:avLst/>
              </a:prstGeom>
            </xdr:spPr>
          </xdr:pic>
          <xdr:sp macro="" textlink="">
            <xdr:nvSpPr>
              <xdr:cNvPr id="99" name="Krok" descr="GOOD TO KNOW&#10;You can type cell and range references, or select them with your mouse.&#10;&#10;">
                <a:extLst>
                  <a:ext uri="{FF2B5EF4-FFF2-40B4-BE49-F238E27FC236}">
                    <a16:creationId xmlns:a16="http://schemas.microsoft.com/office/drawing/2014/main" id="{F0AD040B-5C25-478A-B090-2BEE04AE7896}"/>
                  </a:ext>
                </a:extLst>
              </xdr:cNvPr>
              <xdr:cNvSpPr txBox="1"/>
            </xdr:nvSpPr>
            <xdr:spPr>
              <a:xfrm>
                <a:off x="7033130" y="15592258"/>
                <a:ext cx="3283594"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JE DOBRÉ VĚDĚT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cs" sz="1100" b="0" i="0" kern="1200" baseline="0">
                    <a:solidFill>
                      <a:schemeClr val="dk1"/>
                    </a:solidFill>
                    <a:effectLst/>
                    <a:latin typeface="+mn-lt"/>
                    <a:ea typeface="+mn-ea"/>
                    <a:cs typeface="+mn-cs"/>
                  </a:rPr>
                  <a:t>Odkazy na buňky a oblasti můžete napsat na klávesnici nebo je můžete vybrat myší.</a:t>
                </a:r>
                <a:endParaRPr lang="en-US" sz="1100">
                  <a:effectLst/>
                  <a:latin typeface="+mn-lt"/>
                </a:endParaRPr>
              </a:p>
            </xdr:txBody>
          </xdr:sp>
        </xdr:grpSp>
        <xdr:cxnSp macro="">
          <xdr:nvCxnSpPr>
            <xdr:cNvPr id="98" name="Spojnice: Zakřivená 97">
              <a:extLst>
                <a:ext uri="{FF2B5EF4-FFF2-40B4-BE49-F238E27FC236}">
                  <a16:creationId xmlns:a16="http://schemas.microsoft.com/office/drawing/2014/main" id="{0CC08E43-E456-4C6F-8248-9D4BC059339B}"/>
                </a:ext>
              </a:extLst>
            </xdr:cNvPr>
            <xdr:cNvCxnSpPr/>
          </xdr:nvCxnSpPr>
          <xdr:spPr>
            <a:xfrm rot="10800000" flipV="1">
              <a:off x="2895600" y="6715123"/>
              <a:ext cx="3409950" cy="285751"/>
            </a:xfrm>
            <a:prstGeom prst="curvedConnector3">
              <a:avLst>
                <a:gd name="adj1" fmla="val 100000"/>
              </a:avLst>
            </a:pr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cxnSp>
      </xdr:grpSp>
      <xdr:grpSp>
        <xdr:nvGrpSpPr>
          <xdr:cNvPr id="101" name="JE DOBRÉ VĚDĚT" descr="JE DOBRÉ VĚDĚT&#10;&#10;">
            <a:extLst>
              <a:ext uri="{FF2B5EF4-FFF2-40B4-BE49-F238E27FC236}">
                <a16:creationId xmlns:a16="http://schemas.microsoft.com/office/drawing/2014/main" id="{822A9B89-A4CF-41F0-9CCC-5CA5434235A5}"/>
              </a:ext>
            </a:extLst>
          </xdr:cNvPr>
          <xdr:cNvGrpSpPr/>
        </xdr:nvGrpSpPr>
        <xdr:grpSpPr>
          <a:xfrm>
            <a:off x="2411139" y="8673756"/>
            <a:ext cx="7523436" cy="1995706"/>
            <a:chOff x="2779964" y="15904785"/>
            <a:chExt cx="6772887" cy="1916900"/>
          </a:xfrm>
        </xdr:grpSpPr>
        <xdr:pic>
          <xdr:nvPicPr>
            <xdr:cNvPr id="103" name="Grafika 147" descr="Brýle">
              <a:extLst>
                <a:ext uri="{FF2B5EF4-FFF2-40B4-BE49-F238E27FC236}">
                  <a16:creationId xmlns:a16="http://schemas.microsoft.com/office/drawing/2014/main" id="{EFFF6D28-D18B-4B89-936E-DF6191BD0EB9}"/>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6120676" y="16141192"/>
              <a:ext cx="323347" cy="349115"/>
            </a:xfrm>
            <a:prstGeom prst="rect">
              <a:avLst/>
            </a:prstGeom>
          </xdr:spPr>
        </xdr:pic>
        <xdr:sp macro="" textlink="">
          <xdr:nvSpPr>
            <xdr:cNvPr id="102" name="Krok" descr="GOOD TO KNOW&#10;As you enter each argument's section, the argument's description will be displayed toward the bottom of the form, above the Formula result.&#10;">
              <a:extLst>
                <a:ext uri="{FF2B5EF4-FFF2-40B4-BE49-F238E27FC236}">
                  <a16:creationId xmlns:a16="http://schemas.microsoft.com/office/drawing/2014/main" id="{F8A28036-EB7B-47D2-8921-DEDF7787534A}"/>
                </a:ext>
              </a:extLst>
            </xdr:cNvPr>
            <xdr:cNvSpPr txBox="1"/>
          </xdr:nvSpPr>
          <xdr:spPr>
            <a:xfrm>
              <a:off x="6385009" y="16196085"/>
              <a:ext cx="316784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JE DOBRÉ VĚDĚT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cs" sz="1100" b="0" i="0" kern="1200" baseline="0">
                  <a:solidFill>
                    <a:schemeClr val="dk1"/>
                  </a:solidFill>
                  <a:effectLst/>
                  <a:latin typeface="+mn-lt"/>
                  <a:ea typeface="+mn-ea"/>
                  <a:cs typeface="+mn-cs"/>
                </a:rPr>
                <a:t>Při zadávání jednotlivých argumentů se v dolní části formuláře poblíž výsledku vzorce zobrazí jejich popis.</a:t>
              </a:r>
              <a:endParaRPr lang="en-US" sz="1100">
                <a:effectLst/>
                <a:latin typeface="+mn-lt"/>
              </a:endParaRPr>
            </a:p>
          </xdr:txBody>
        </xdr:sp>
        <xdr:sp macro="" textlink="">
          <xdr:nvSpPr>
            <xdr:cNvPr id="104" name="Volný tvar: Obrazec 103" descr="Šipka">
              <a:extLst>
                <a:ext uri="{FF2B5EF4-FFF2-40B4-BE49-F238E27FC236}">
                  <a16:creationId xmlns:a16="http://schemas.microsoft.com/office/drawing/2014/main" id="{41D03DA7-0CB4-4D50-87B6-9CBB73CABAAD}"/>
                </a:ext>
              </a:extLst>
            </xdr:cNvPr>
            <xdr:cNvSpPr/>
          </xdr:nvSpPr>
          <xdr:spPr>
            <a:xfrm rot="16200000" flipH="1" flipV="1">
              <a:off x="4551447" y="14133302"/>
              <a:ext cx="284005" cy="3826972"/>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grp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342900</xdr:colOff>
      <xdr:row>0</xdr:row>
      <xdr:rowOff>361950</xdr:rowOff>
    </xdr:from>
    <xdr:to>
      <xdr:col>1</xdr:col>
      <xdr:colOff>5210175</xdr:colOff>
      <xdr:row>50</xdr:row>
      <xdr:rowOff>0</xdr:rowOff>
    </xdr:to>
    <xdr:sp macro="" textlink="">
      <xdr:nvSpPr>
        <xdr:cNvPr id="49" name="txt_PozadíProhlídky" descr="Pozadí">
          <a:extLst>
            <a:ext uri="{FF2B5EF4-FFF2-40B4-BE49-F238E27FC236}">
              <a16:creationId xmlns:a16="http://schemas.microsoft.com/office/drawing/2014/main" id="{82635223-B159-4E05-9CEC-2A2F6DF969F2}"/>
            </a:ext>
          </a:extLst>
        </xdr:cNvPr>
        <xdr:cNvSpPr/>
      </xdr:nvSpPr>
      <xdr:spPr>
        <a:xfrm>
          <a:off x="342900" y="361950"/>
          <a:ext cx="5734050" cy="98107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565153</xdr:colOff>
      <xdr:row>0</xdr:row>
      <xdr:rowOff>457199</xdr:rowOff>
    </xdr:from>
    <xdr:to>
      <xdr:col>1</xdr:col>
      <xdr:colOff>4949822</xdr:colOff>
      <xdr:row>3</xdr:row>
      <xdr:rowOff>146203</xdr:rowOff>
    </xdr:to>
    <xdr:sp macro="" textlink="">
      <xdr:nvSpPr>
        <xdr:cNvPr id="50" name="txt_ZáhlavíProhlídky" descr="Oprava chyb ve vzorcích">
          <a:extLst>
            <a:ext uri="{FF2B5EF4-FFF2-40B4-BE49-F238E27FC236}">
              <a16:creationId xmlns:a16="http://schemas.microsoft.com/office/drawing/2014/main" id="{05227845-B4BB-432C-8781-4109C43593D7}"/>
            </a:ext>
          </a:extLst>
        </xdr:cNvPr>
        <xdr:cNvSpPr txBox="1"/>
      </xdr:nvSpPr>
      <xdr:spPr>
        <a:xfrm>
          <a:off x="565153" y="457199"/>
          <a:ext cx="5251444" cy="832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Oprava chyb ve vzorcích</a:t>
          </a:r>
        </a:p>
      </xdr:txBody>
    </xdr:sp>
    <xdr:clientData/>
  </xdr:twoCellAnchor>
  <xdr:twoCellAnchor editAs="absolute">
    <xdr:from>
      <xdr:col>0</xdr:col>
      <xdr:colOff>565153</xdr:colOff>
      <xdr:row>2</xdr:row>
      <xdr:rowOff>76201</xdr:rowOff>
    </xdr:from>
    <xdr:to>
      <xdr:col>1</xdr:col>
      <xdr:colOff>4946626</xdr:colOff>
      <xdr:row>2</xdr:row>
      <xdr:rowOff>76201</xdr:rowOff>
    </xdr:to>
    <xdr:cxnSp macro="">
      <xdr:nvCxnSpPr>
        <xdr:cNvPr id="51" name="txt_ProhlídkaŘádek1" descr="Ozdobná linka">
          <a:extLst>
            <a:ext uri="{FF2B5EF4-FFF2-40B4-BE49-F238E27FC236}">
              <a16:creationId xmlns:a16="http://schemas.microsoft.com/office/drawing/2014/main" id="{667B22D5-9F0D-4C3A-94F4-DCD9CA9B8E5C}"/>
            </a:ext>
          </a:extLst>
        </xdr:cNvPr>
        <xdr:cNvCxnSpPr>
          <a:cxnSpLocks/>
        </xdr:cNvCxnSpPr>
      </xdr:nvCxnSpPr>
      <xdr:spPr>
        <a:xfrm>
          <a:off x="565153" y="102870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565153</xdr:colOff>
      <xdr:row>46</xdr:row>
      <xdr:rowOff>125941</xdr:rowOff>
    </xdr:from>
    <xdr:to>
      <xdr:col>1</xdr:col>
      <xdr:colOff>4946626</xdr:colOff>
      <xdr:row>46</xdr:row>
      <xdr:rowOff>125941</xdr:rowOff>
    </xdr:to>
    <xdr:cxnSp macro="">
      <xdr:nvCxnSpPr>
        <xdr:cNvPr id="52" name="txt_ProhlídkaŘádek2" descr="Ozdobná linka">
          <a:extLst>
            <a:ext uri="{FF2B5EF4-FFF2-40B4-BE49-F238E27FC236}">
              <a16:creationId xmlns:a16="http://schemas.microsoft.com/office/drawing/2014/main" id="{B4EB5A39-3087-404B-86D1-9EB6F9D1ABB3}"/>
            </a:ext>
          </a:extLst>
        </xdr:cNvPr>
        <xdr:cNvCxnSpPr>
          <a:cxnSpLocks/>
        </xdr:cNvCxnSpPr>
      </xdr:nvCxnSpPr>
      <xdr:spPr>
        <a:xfrm>
          <a:off x="565153" y="953664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571663</xdr:colOff>
      <xdr:row>2</xdr:row>
      <xdr:rowOff>109616</xdr:rowOff>
    </xdr:from>
    <xdr:to>
      <xdr:col>1</xdr:col>
      <xdr:colOff>4956332</xdr:colOff>
      <xdr:row>6</xdr:row>
      <xdr:rowOff>179620</xdr:rowOff>
    </xdr:to>
    <xdr:sp macro="" textlink="">
      <xdr:nvSpPr>
        <xdr:cNvPr id="53" name="txt_ÚvodProhlídky" descr="Dříve nebo později určitě narazíte na vzorec, který obsahuje chybu, což Excel zobrazí jako #NázevChyby!. Chyby můžou být užitečné, protože upozorní na to, že něco nefunguje správným způsobem, ale může být obtížné je opravit. Naštěstí je ale k dispozici několik možností, které vám pomůžou najít příčinu chyby a opravit ji.">
          <a:extLst>
            <a:ext uri="{FF2B5EF4-FFF2-40B4-BE49-F238E27FC236}">
              <a16:creationId xmlns:a16="http://schemas.microsoft.com/office/drawing/2014/main" id="{129F9FEB-45A7-4164-9E1F-0EF1DB2D9BC8}"/>
            </a:ext>
          </a:extLst>
        </xdr:cNvPr>
        <xdr:cNvSpPr txBox="1"/>
      </xdr:nvSpPr>
      <xdr:spPr>
        <a:xfrm>
          <a:off x="571663" y="1062116"/>
          <a:ext cx="5251444" cy="832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Dříve nebo později určitě narazíte na vzorec, který obsahuje chybu, což Excel zobrazí jako #NázevChyby. Chyby můžou být užitečné, protože upozorní na to, že něco nefunguje správným způsobem, ale může být obtížné je opravit. Naštěstí je ale k dispozici několik možností, které vám pomůžou najít příčinu chyby a opravit ji.</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666924</xdr:colOff>
      <xdr:row>7</xdr:row>
      <xdr:rowOff>19050</xdr:rowOff>
    </xdr:from>
    <xdr:to>
      <xdr:col>1</xdr:col>
      <xdr:colOff>5039317</xdr:colOff>
      <xdr:row>14</xdr:row>
      <xdr:rowOff>85725</xdr:rowOff>
    </xdr:to>
    <xdr:grpSp>
      <xdr:nvGrpSpPr>
        <xdr:cNvPr id="2" name="Skupina 1">
          <a:extLst>
            <a:ext uri="{FF2B5EF4-FFF2-40B4-BE49-F238E27FC236}">
              <a16:creationId xmlns:a16="http://schemas.microsoft.com/office/drawing/2014/main" id="{A8B5C958-0EB2-41E2-B876-52C03CDCE6CA}"/>
            </a:ext>
          </a:extLst>
        </xdr:cNvPr>
        <xdr:cNvGrpSpPr/>
      </xdr:nvGrpSpPr>
      <xdr:grpSpPr>
        <a:xfrm>
          <a:off x="666924" y="1898650"/>
          <a:ext cx="5280443" cy="1381125"/>
          <a:chOff x="571500" y="1924050"/>
          <a:chExt cx="5229626" cy="1438275"/>
        </a:xfrm>
      </xdr:grpSpPr>
      <xdr:sp macro="" textlink="">
        <xdr:nvSpPr>
          <xdr:cNvPr id="55" name="txt_Krok" descr="Kontrola chyb – Přejděte na Vzorce &gt; Kontrola chyb. Načte se dialogové okno, které vám vysvětlí obecnou příčinu vaší konkrétní chyby. V buňce D9 je chyba #NENÍ_K_DISPOZICI kvůli tomu, že nešlo najít hodnotu Jablko. Tuto chybu můžete vyřešit tím, že použijete hodnotu, která skutečně existuje, nebo ji můžete potlačit pomocí funkce IFERROR. Můžete ji také ignorovat s tím, že budete vědět, že až použijete existující hodnotu, chyba zmizí.">
            <a:extLst>
              <a:ext uri="{FF2B5EF4-FFF2-40B4-BE49-F238E27FC236}">
                <a16:creationId xmlns:a16="http://schemas.microsoft.com/office/drawing/2014/main" id="{4AE4624F-481E-4B9E-ABC2-5B221D8CD197}"/>
              </a:ext>
            </a:extLst>
          </xdr:cNvPr>
          <xdr:cNvSpPr txBox="1"/>
        </xdr:nvSpPr>
        <xdr:spPr>
          <a:xfrm>
            <a:off x="991382" y="1966008"/>
            <a:ext cx="4809744" cy="1396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Kontrola chyb – Přejděte na </a:t>
            </a:r>
            <a:r>
              <a:rPr lang="cs" sz="1100" b="1"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Vzorce</a:t>
            </a:r>
            <a:r>
              <a:rPr lang="cs" sz="1100" b="0"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cs" sz="1100" b="1"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Kontrola chyb</a:t>
            </a:r>
            <a:r>
              <a:rPr lang="cs" sz="1100" b="0"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Načte se dialogové okno, které vám vysvětlí obecnou příčinu vaší konkrétní chyby. V buňce D9 je chyba </a:t>
            </a:r>
            <a:r>
              <a:rPr lang="cs" sz="1100" b="1"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#NENÍ_K_DISPOZICI</a:t>
            </a:r>
            <a:r>
              <a:rPr lang="cs" sz="1100" b="0"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kvůli tomu, že nešlo najít hodnotu Jablko. Tuto chybu můžete vyřešit tím, že použijete hodnotu, která skutečně existuje, nebo ji můžete potlačit pomocí funkce </a:t>
            </a:r>
            <a:r>
              <a:rPr lang="cs" sz="1100" b="1"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IFERROR</a:t>
            </a:r>
            <a:r>
              <a:rPr lang="cs" sz="1100" b="0"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Můžete ji také ignorovat s tím, že budete vědět, že až použijete existující hodnotu, chyba zmizí.</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56" name="obraz_Krok" descr="1">
            <a:extLst>
              <a:ext uri="{FF2B5EF4-FFF2-40B4-BE49-F238E27FC236}">
                <a16:creationId xmlns:a16="http://schemas.microsoft.com/office/drawing/2014/main" id="{43E4B612-0808-41AF-A8A5-FADFD6E77931}"/>
              </a:ext>
            </a:extLst>
          </xdr:cNvPr>
          <xdr:cNvSpPr/>
        </xdr:nvSpPr>
        <xdr:spPr>
          <a:xfrm>
            <a:off x="571500" y="192405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0</xdr:col>
      <xdr:colOff>848020</xdr:colOff>
      <xdr:row>13</xdr:row>
      <xdr:rowOff>113113</xdr:rowOff>
    </xdr:from>
    <xdr:to>
      <xdr:col>1</xdr:col>
      <xdr:colOff>4895531</xdr:colOff>
      <xdr:row>23</xdr:row>
      <xdr:rowOff>112875</xdr:rowOff>
    </xdr:to>
    <xdr:pic>
      <xdr:nvPicPr>
        <xdr:cNvPr id="57" name="Obrázek 56" descr="Dialogové okno Kontrola chyb">
          <a:extLst>
            <a:ext uri="{FF2B5EF4-FFF2-40B4-BE49-F238E27FC236}">
              <a16:creationId xmlns:a16="http://schemas.microsoft.com/office/drawing/2014/main" id="{0121223C-B7FB-4B99-8610-9DBF2265412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848020" y="3199213"/>
          <a:ext cx="4914286" cy="1904762"/>
        </a:xfrm>
        <a:prstGeom prst="rect">
          <a:avLst/>
        </a:prstGeom>
      </xdr:spPr>
    </xdr:pic>
    <xdr:clientData/>
  </xdr:twoCellAnchor>
  <xdr:twoCellAnchor editAs="absolute">
    <xdr:from>
      <xdr:col>0</xdr:col>
      <xdr:colOff>666924</xdr:colOff>
      <xdr:row>23</xdr:row>
      <xdr:rowOff>185738</xdr:rowOff>
    </xdr:from>
    <xdr:to>
      <xdr:col>1</xdr:col>
      <xdr:colOff>5039317</xdr:colOff>
      <xdr:row>27</xdr:row>
      <xdr:rowOff>133350</xdr:rowOff>
    </xdr:to>
    <xdr:grpSp>
      <xdr:nvGrpSpPr>
        <xdr:cNvPr id="3" name="Skupina 2">
          <a:extLst>
            <a:ext uri="{FF2B5EF4-FFF2-40B4-BE49-F238E27FC236}">
              <a16:creationId xmlns:a16="http://schemas.microsoft.com/office/drawing/2014/main" id="{76285975-E71E-42A6-9427-0A2776DA5CC0}"/>
            </a:ext>
          </a:extLst>
        </xdr:cNvPr>
        <xdr:cNvGrpSpPr/>
      </xdr:nvGrpSpPr>
      <xdr:grpSpPr>
        <a:xfrm>
          <a:off x="666924" y="5037138"/>
          <a:ext cx="5280443" cy="684212"/>
          <a:chOff x="571500" y="4957763"/>
          <a:chExt cx="5229626" cy="709612"/>
        </a:xfrm>
      </xdr:grpSpPr>
      <xdr:sp macro="" textlink="">
        <xdr:nvSpPr>
          <xdr:cNvPr id="59" name="txt_Krok" descr="Pokud kliknete na Nápověda k této chybě, otevře se téma nápovědy specifické pro danou chybovou zprávu. Když kliknete na Zobrazit kroky výpočtu, načte se dialogové okno Vyhodnotit vzorec.">
            <a:extLst>
              <a:ext uri="{FF2B5EF4-FFF2-40B4-BE49-F238E27FC236}">
                <a16:creationId xmlns:a16="http://schemas.microsoft.com/office/drawing/2014/main" id="{FF0A2293-1E29-453D-8C23-E342D71BA90C}"/>
              </a:ext>
            </a:extLst>
          </xdr:cNvPr>
          <xdr:cNvSpPr txBox="1"/>
        </xdr:nvSpPr>
        <xdr:spPr>
          <a:xfrm>
            <a:off x="991382" y="4999721"/>
            <a:ext cx="4809744" cy="667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Pokud kliknete na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Nápověda k této chybě</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otevře se téma nápovědy specifické pro danou chybovou zprávu. Když kliknete na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Zobrazit kroky výpočtu</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načte se dialogové okno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Vyhodnotit vzorec</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0" name="obraz_Krok" descr="2">
            <a:extLst>
              <a:ext uri="{FF2B5EF4-FFF2-40B4-BE49-F238E27FC236}">
                <a16:creationId xmlns:a16="http://schemas.microsoft.com/office/drawing/2014/main" id="{327670C7-0119-4540-9264-05979CE88199}"/>
              </a:ext>
            </a:extLst>
          </xdr:cNvPr>
          <xdr:cNvSpPr/>
        </xdr:nvSpPr>
        <xdr:spPr>
          <a:xfrm>
            <a:off x="571500" y="4957763"/>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752782</xdr:colOff>
      <xdr:row>27</xdr:row>
      <xdr:rowOff>133350</xdr:rowOff>
    </xdr:from>
    <xdr:to>
      <xdr:col>1</xdr:col>
      <xdr:colOff>4800293</xdr:colOff>
      <xdr:row>41</xdr:row>
      <xdr:rowOff>56821</xdr:rowOff>
    </xdr:to>
    <xdr:pic>
      <xdr:nvPicPr>
        <xdr:cNvPr id="61" name="Obrázek 60" descr="Dialogové okno Vyhodnotit vzorec">
          <a:extLst>
            <a:ext uri="{FF2B5EF4-FFF2-40B4-BE49-F238E27FC236}">
              <a16:creationId xmlns:a16="http://schemas.microsoft.com/office/drawing/2014/main" id="{CDB56BE8-69E3-438A-BE9D-6F5C4BA396D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752782" y="5886450"/>
          <a:ext cx="4914286" cy="2628571"/>
        </a:xfrm>
        <a:prstGeom prst="rect">
          <a:avLst/>
        </a:prstGeom>
      </xdr:spPr>
    </xdr:pic>
    <xdr:clientData/>
  </xdr:twoCellAnchor>
  <xdr:twoCellAnchor editAs="absolute">
    <xdr:from>
      <xdr:col>0</xdr:col>
      <xdr:colOff>666924</xdr:colOff>
      <xdr:row>41</xdr:row>
      <xdr:rowOff>133350</xdr:rowOff>
    </xdr:from>
    <xdr:to>
      <xdr:col>1</xdr:col>
      <xdr:colOff>5039317</xdr:colOff>
      <xdr:row>46</xdr:row>
      <xdr:rowOff>28575</xdr:rowOff>
    </xdr:to>
    <xdr:grpSp>
      <xdr:nvGrpSpPr>
        <xdr:cNvPr id="4" name="Skupina 3">
          <a:extLst>
            <a:ext uri="{FF2B5EF4-FFF2-40B4-BE49-F238E27FC236}">
              <a16:creationId xmlns:a16="http://schemas.microsoft.com/office/drawing/2014/main" id="{85545FAE-3743-4F8E-97DB-E0C750FA7DE7}"/>
            </a:ext>
          </a:extLst>
        </xdr:cNvPr>
        <xdr:cNvGrpSpPr/>
      </xdr:nvGrpSpPr>
      <xdr:grpSpPr>
        <a:xfrm>
          <a:off x="666924" y="8324850"/>
          <a:ext cx="5280443" cy="815975"/>
          <a:chOff x="571500" y="8372475"/>
          <a:chExt cx="5229626" cy="847725"/>
        </a:xfrm>
      </xdr:grpSpPr>
      <xdr:sp macro="" textlink="">
        <xdr:nvSpPr>
          <xdr:cNvPr id="63" name="txt_Krok" descr="Při každém kliknutí na Vyhodnotit provede Excel jeden krok ve vzorci. Nemusí vám při tom přesně říct, proč k chybě dochází, ale ukáže vám, kdy k ní dojde.">
            <a:extLst>
              <a:ext uri="{FF2B5EF4-FFF2-40B4-BE49-F238E27FC236}">
                <a16:creationId xmlns:a16="http://schemas.microsoft.com/office/drawing/2014/main" id="{0D6FDE98-287E-402E-9C3F-81CD5951F461}"/>
              </a:ext>
            </a:extLst>
          </xdr:cNvPr>
          <xdr:cNvSpPr txBox="1"/>
        </xdr:nvSpPr>
        <xdr:spPr>
          <a:xfrm>
            <a:off x="991382" y="8414433"/>
            <a:ext cx="4809744" cy="805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Při každém kliknutí na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Vyhodnotit</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provede Excel jeden krok ve vzorci. Nemusí vám při tom přesně říct, proč k chybě dochází, ale ukáže vám, kdy k ní dojde. Pak se podívejte na příslušné téma nápovědy a zkuste vyvodit, co je ve vzorci špatně.</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4" name="obraz_Krok" descr="3">
            <a:extLst>
              <a:ext uri="{FF2B5EF4-FFF2-40B4-BE49-F238E27FC236}">
                <a16:creationId xmlns:a16="http://schemas.microsoft.com/office/drawing/2014/main" id="{4C60E600-C8A7-466F-BFAA-56DFFA965DD9}"/>
              </a:ext>
            </a:extLst>
          </xdr:cNvPr>
          <xdr:cNvSpPr/>
        </xdr:nvSpPr>
        <xdr:spPr>
          <a:xfrm>
            <a:off x="571500" y="8372475"/>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grpSp>
    <xdr:clientData/>
  </xdr:twoCellAnchor>
  <xdr:twoCellAnchor editAs="absolute">
    <xdr:from>
      <xdr:col>0</xdr:col>
      <xdr:colOff>590550</xdr:colOff>
      <xdr:row>47</xdr:row>
      <xdr:rowOff>95250</xdr:rowOff>
    </xdr:from>
    <xdr:to>
      <xdr:col>1</xdr:col>
      <xdr:colOff>998947</xdr:colOff>
      <xdr:row>49</xdr:row>
      <xdr:rowOff>49699</xdr:rowOff>
    </xdr:to>
    <xdr:sp macro="" textlink="">
      <xdr:nvSpPr>
        <xdr:cNvPr id="65" name="TlačítkoPředchozí" descr="Vrátit se na předchozí list">
          <a:hlinkClick xmlns:r="http://schemas.openxmlformats.org/officeDocument/2006/relationships" r:id="rId3" tooltip="Kliknutím sem se můžete vrátit na předchozí list."/>
          <a:extLst>
            <a:ext uri="{FF2B5EF4-FFF2-40B4-BE49-F238E27FC236}">
              <a16:creationId xmlns:a16="http://schemas.microsoft.com/office/drawing/2014/main" id="{59901CBF-662C-46B7-9798-9856B1E5ACCE}"/>
            </a:ext>
          </a:extLst>
        </xdr:cNvPr>
        <xdr:cNvSpPr/>
      </xdr:nvSpPr>
      <xdr:spPr>
        <a:xfrm flipH="1">
          <a:off x="590550" y="9696450"/>
          <a:ext cx="1275172"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clientData fPrintsWithSheet="0"/>
  </xdr:twoCellAnchor>
  <xdr:twoCellAnchor editAs="absolute">
    <xdr:from>
      <xdr:col>1</xdr:col>
      <xdr:colOff>3669834</xdr:colOff>
      <xdr:row>47</xdr:row>
      <xdr:rowOff>95250</xdr:rowOff>
    </xdr:from>
    <xdr:to>
      <xdr:col>1</xdr:col>
      <xdr:colOff>4945006</xdr:colOff>
      <xdr:row>49</xdr:row>
      <xdr:rowOff>49699</xdr:rowOff>
    </xdr:to>
    <xdr:sp macro="" textlink="">
      <xdr:nvSpPr>
        <xdr:cNvPr id="66" name="TlačítkoDalší" descr="Přejít na další list">
          <a:hlinkClick xmlns:r="http://schemas.openxmlformats.org/officeDocument/2006/relationships" r:id="rId4" tooltip="Kliknutím sem můžete přejít na další list."/>
          <a:extLst>
            <a:ext uri="{FF2B5EF4-FFF2-40B4-BE49-F238E27FC236}">
              <a16:creationId xmlns:a16="http://schemas.microsoft.com/office/drawing/2014/main" id="{A1974C03-9104-44F6-9B95-FBB22D17937B}"/>
            </a:ext>
          </a:extLst>
        </xdr:cNvPr>
        <xdr:cNvSpPr/>
      </xdr:nvSpPr>
      <xdr:spPr>
        <a:xfrm>
          <a:off x="4536609" y="9696450"/>
          <a:ext cx="1275172"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fPrintsWithSheet="0"/>
  </xdr:twoCellAnchor>
  <xdr:twoCellAnchor editAs="absolute">
    <xdr:from>
      <xdr:col>2</xdr:col>
      <xdr:colOff>876300</xdr:colOff>
      <xdr:row>36</xdr:row>
      <xdr:rowOff>39572</xdr:rowOff>
    </xdr:from>
    <xdr:to>
      <xdr:col>6</xdr:col>
      <xdr:colOff>474132</xdr:colOff>
      <xdr:row>42</xdr:row>
      <xdr:rowOff>46766</xdr:rowOff>
    </xdr:to>
    <xdr:grpSp>
      <xdr:nvGrpSpPr>
        <xdr:cNvPr id="67" name="EXPERIMENT" descr="EXPERIMENT">
          <a:extLst>
            <a:ext uri="{FF2B5EF4-FFF2-40B4-BE49-F238E27FC236}">
              <a16:creationId xmlns:a16="http://schemas.microsoft.com/office/drawing/2014/main" id="{7AB7F1CB-875F-43B5-84D0-9EF392715E5F}"/>
            </a:ext>
          </a:extLst>
        </xdr:cNvPr>
        <xdr:cNvGrpSpPr/>
      </xdr:nvGrpSpPr>
      <xdr:grpSpPr>
        <a:xfrm>
          <a:off x="7569200" y="7303972"/>
          <a:ext cx="3039532" cy="1118444"/>
          <a:chOff x="6375400" y="12711803"/>
          <a:chExt cx="3768724" cy="1159719"/>
        </a:xfrm>
      </xdr:grpSpPr>
      <xdr:sp macro="" textlink="">
        <xdr:nvSpPr>
          <xdr:cNvPr id="68" name="Krok" descr="EXPERIMENT&#10;What's wrong here? Hint: We're trying to SUM up all the items.&#10;&#10;">
            <a:extLst>
              <a:ext uri="{FF2B5EF4-FFF2-40B4-BE49-F238E27FC236}">
                <a16:creationId xmlns:a16="http://schemas.microsoft.com/office/drawing/2014/main" id="{D3EB3534-E4A7-4C41-96B9-1127C7641AFF}"/>
              </a:ext>
            </a:extLst>
          </xdr:cNvPr>
          <xdr:cNvSpPr txBox="1"/>
        </xdr:nvSpPr>
        <xdr:spPr>
          <a:xfrm>
            <a:off x="6607610" y="12923420"/>
            <a:ext cx="3536514"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EXPERIMENT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cs" sz="1100" kern="0">
                <a:solidFill>
                  <a:schemeClr val="bg2">
                    <a:lumMod val="25000"/>
                  </a:schemeClr>
                </a:solidFill>
                <a:latin typeface="+mn-lt"/>
                <a:ea typeface="Segoe UI" pitchFamily="34" charset="0"/>
                <a:cs typeface="Segoe UI Light" panose="020B0502040204020203" pitchFamily="34" charset="0"/>
              </a:rPr>
              <a:t>Co</a:t>
            </a:r>
            <a:r>
              <a:rPr lang="cs" sz="1100" kern="0" baseline="0">
                <a:solidFill>
                  <a:schemeClr val="bg2">
                    <a:lumMod val="25000"/>
                  </a:schemeClr>
                </a:solidFill>
                <a:latin typeface="+mn-lt"/>
                <a:ea typeface="Segoe UI" pitchFamily="34" charset="0"/>
                <a:cs typeface="Segoe UI Light" panose="020B0502040204020203" pitchFamily="34" charset="0"/>
              </a:rPr>
              <a:t> je tu špatně? Rada: Zkoušíme sečíst </a:t>
            </a:r>
            <a:r>
              <a:rPr lang="cs" sz="1100" b="1" kern="0" baseline="0">
                <a:solidFill>
                  <a:schemeClr val="bg2">
                    <a:lumMod val="25000"/>
                  </a:schemeClr>
                </a:solidFill>
                <a:latin typeface="+mn-lt"/>
                <a:ea typeface="Segoe UI" pitchFamily="34" charset="0"/>
                <a:cs typeface="Segoe UI Light" panose="020B0502040204020203" pitchFamily="34" charset="0"/>
              </a:rPr>
              <a:t>SUMU</a:t>
            </a:r>
            <a:r>
              <a:rPr lang="cs" sz="1100" kern="0" baseline="0">
                <a:solidFill>
                  <a:schemeClr val="bg2">
                    <a:lumMod val="25000"/>
                  </a:schemeClr>
                </a:solidFill>
                <a:latin typeface="+mn-lt"/>
                <a:ea typeface="Segoe UI" pitchFamily="34" charset="0"/>
                <a:cs typeface="Segoe UI Light" panose="020B0502040204020203" pitchFamily="34" charset="0"/>
              </a:rPr>
              <a:t> všech položek.</a:t>
            </a:r>
            <a:endParaRPr lang="en-US" sz="1100" kern="0">
              <a:solidFill>
                <a:schemeClr val="bg2">
                  <a:lumMod val="25000"/>
                </a:schemeClr>
              </a:solidFill>
              <a:latin typeface="+mn-lt"/>
              <a:ea typeface="Segoe UI" pitchFamily="34" charset="0"/>
              <a:cs typeface="Segoe UI Light" panose="020B0502040204020203" pitchFamily="34" charset="0"/>
            </a:endParaRPr>
          </a:p>
        </xdr:txBody>
      </xdr:sp>
      <xdr:sp macro="" textlink="">
        <xdr:nvSpPr>
          <xdr:cNvPr id="69" name="Volný tvar: Obrazec 68" descr="Čára závorky">
            <a:extLst>
              <a:ext uri="{FF2B5EF4-FFF2-40B4-BE49-F238E27FC236}">
                <a16:creationId xmlns:a16="http://schemas.microsoft.com/office/drawing/2014/main" id="{3423E3AF-F954-4862-94A1-D37E0D95C91F}"/>
              </a:ext>
            </a:extLst>
          </xdr:cNvPr>
          <xdr:cNvSpPr/>
        </xdr:nvSpPr>
        <xdr:spPr>
          <a:xfrm rot="5400000">
            <a:off x="7522385" y="12448922"/>
            <a:ext cx="189027" cy="71479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70" name="Volný tvar: Obrazec 69" descr="Čára závorky">
            <a:extLst>
              <a:ext uri="{FF2B5EF4-FFF2-40B4-BE49-F238E27FC236}">
                <a16:creationId xmlns:a16="http://schemas.microsoft.com/office/drawing/2014/main" id="{E531DB5C-8852-4427-93EE-D879198D5D23}"/>
              </a:ext>
            </a:extLst>
          </xdr:cNvPr>
          <xdr:cNvSpPr/>
        </xdr:nvSpPr>
        <xdr:spPr>
          <a:xfrm rot="16200000" flipH="1">
            <a:off x="6686807" y="12442439"/>
            <a:ext cx="183600" cy="733183"/>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71" name="Oblouk 70">
            <a:extLst>
              <a:ext uri="{FF2B5EF4-FFF2-40B4-BE49-F238E27FC236}">
                <a16:creationId xmlns:a16="http://schemas.microsoft.com/office/drawing/2014/main" id="{8D097E0F-9121-42A6-893F-237084C044F6}"/>
              </a:ext>
            </a:extLst>
          </xdr:cNvPr>
          <xdr:cNvSpPr/>
        </xdr:nvSpPr>
        <xdr:spPr>
          <a:xfrm>
            <a:off x="7034693" y="12888984"/>
            <a:ext cx="17527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72" name="Oblouk 71">
            <a:extLst>
              <a:ext uri="{FF2B5EF4-FFF2-40B4-BE49-F238E27FC236}">
                <a16:creationId xmlns:a16="http://schemas.microsoft.com/office/drawing/2014/main" id="{27B18E5F-8500-435E-BC64-93732151EEA9}"/>
              </a:ext>
            </a:extLst>
          </xdr:cNvPr>
          <xdr:cNvSpPr/>
        </xdr:nvSpPr>
        <xdr:spPr>
          <a:xfrm flipH="1">
            <a:off x="7209970" y="12880168"/>
            <a:ext cx="17527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pic>
        <xdr:nvPicPr>
          <xdr:cNvPr id="73" name="Obrázek 96" descr="Baňka">
            <a:extLst>
              <a:ext uri="{FF2B5EF4-FFF2-40B4-BE49-F238E27FC236}">
                <a16:creationId xmlns:a16="http://schemas.microsoft.com/office/drawing/2014/main" id="{BA618FB1-B2A8-4EDF-ACB2-62D2F62D0154}"/>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6375400" y="12980570"/>
            <a:ext cx="384748" cy="368300"/>
          </a:xfrm>
          <a:prstGeom prst="rect">
            <a:avLst/>
          </a:prstGeom>
        </xdr:spPr>
      </xdr:pic>
    </xdr:grpSp>
    <xdr:clientData/>
  </xdr:twoCellAnchor>
  <xdr:twoCellAnchor editAs="absolute">
    <xdr:from>
      <xdr:col>2</xdr:col>
      <xdr:colOff>47625</xdr:colOff>
      <xdr:row>21</xdr:row>
      <xdr:rowOff>52115</xdr:rowOff>
    </xdr:from>
    <xdr:to>
      <xdr:col>4</xdr:col>
      <xdr:colOff>428625</xdr:colOff>
      <xdr:row>25</xdr:row>
      <xdr:rowOff>180987</xdr:rowOff>
    </xdr:to>
    <xdr:grpSp>
      <xdr:nvGrpSpPr>
        <xdr:cNvPr id="74" name="JE DOBRÉ VĚDĚT" descr="JE DOBRÉ VĚDĚT&#10;&#10;">
          <a:extLst>
            <a:ext uri="{FF2B5EF4-FFF2-40B4-BE49-F238E27FC236}">
              <a16:creationId xmlns:a16="http://schemas.microsoft.com/office/drawing/2014/main" id="{31BEE91F-7C0C-4732-BB35-0C8B019C6B03}"/>
            </a:ext>
          </a:extLst>
        </xdr:cNvPr>
        <xdr:cNvGrpSpPr/>
      </xdr:nvGrpSpPr>
      <xdr:grpSpPr>
        <a:xfrm>
          <a:off x="6740525" y="4535215"/>
          <a:ext cx="2603500" cy="865472"/>
          <a:chOff x="6778625" y="15619706"/>
          <a:chExt cx="2584778" cy="855693"/>
        </a:xfrm>
      </xdr:grpSpPr>
      <xdr:sp macro="" textlink="">
        <xdr:nvSpPr>
          <xdr:cNvPr id="75" name="Krok" descr="GOOD TO KNOW&#10;Clicking Options will let you set the rules for when errors in Excel are displayed or ignored.&#10;&#10;">
            <a:extLst>
              <a:ext uri="{FF2B5EF4-FFF2-40B4-BE49-F238E27FC236}">
                <a16:creationId xmlns:a16="http://schemas.microsoft.com/office/drawing/2014/main" id="{2290844F-0916-4E97-96DF-1467983B55BF}"/>
              </a:ext>
            </a:extLst>
          </xdr:cNvPr>
          <xdr:cNvSpPr txBox="1"/>
        </xdr:nvSpPr>
        <xdr:spPr>
          <a:xfrm>
            <a:off x="7042958" y="15665450"/>
            <a:ext cx="2320445" cy="809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JE DOBRÉ VĚDĚT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cs" sz="1100" b="0" i="0" kern="1200" baseline="0">
                <a:solidFill>
                  <a:schemeClr val="tx1">
                    <a:lumMod val="75000"/>
                    <a:lumOff val="25000"/>
                  </a:schemeClr>
                </a:solidFill>
                <a:effectLst/>
                <a:latin typeface="+mn-lt"/>
                <a:ea typeface="+mn-ea"/>
                <a:cs typeface="+mn-cs"/>
              </a:rPr>
              <a:t>Když kliknete na </a:t>
            </a:r>
            <a:r>
              <a:rPr lang="cs" sz="1100" b="1" i="0" kern="1200" baseline="0">
                <a:solidFill>
                  <a:schemeClr val="tx1">
                    <a:lumMod val="75000"/>
                    <a:lumOff val="25000"/>
                  </a:schemeClr>
                </a:solidFill>
                <a:effectLst/>
                <a:latin typeface="+mn-lt"/>
                <a:ea typeface="+mn-ea"/>
                <a:cs typeface="+mn-cs"/>
              </a:rPr>
              <a:t>Možnosti</a:t>
            </a:r>
            <a:r>
              <a:rPr lang="cs" sz="1100" b="0" i="0" kern="1200" baseline="0">
                <a:solidFill>
                  <a:schemeClr val="tx1">
                    <a:lumMod val="75000"/>
                    <a:lumOff val="25000"/>
                  </a:schemeClr>
                </a:solidFill>
                <a:effectLst/>
                <a:latin typeface="+mn-lt"/>
                <a:ea typeface="+mn-ea"/>
                <a:cs typeface="+mn-cs"/>
              </a:rPr>
              <a:t>, můžete nastavit pravidla, kdy se chyby v Excelu mají zobrazit nebo ignorovat.</a:t>
            </a:r>
            <a:endParaRPr lang="en-US" sz="1100">
              <a:solidFill>
                <a:schemeClr val="tx1">
                  <a:lumMod val="75000"/>
                  <a:lumOff val="25000"/>
                </a:schemeClr>
              </a:solidFill>
              <a:effectLst/>
              <a:latin typeface="+mn-lt"/>
            </a:endParaRPr>
          </a:p>
        </xdr:txBody>
      </xdr:sp>
      <xdr:pic>
        <xdr:nvPicPr>
          <xdr:cNvPr id="76" name="Grafika 147" descr="Brýle">
            <a:extLst>
              <a:ext uri="{FF2B5EF4-FFF2-40B4-BE49-F238E27FC236}">
                <a16:creationId xmlns:a16="http://schemas.microsoft.com/office/drawing/2014/main" id="{73EF64E6-2113-4A2B-A3C1-B2D878C39623}"/>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6778625" y="15619706"/>
            <a:ext cx="323347" cy="349115"/>
          </a:xfrm>
          <a:prstGeom prst="rect">
            <a:avLst/>
          </a:prstGeom>
        </xdr:spPr>
      </xdr:pic>
    </xdr:grpSp>
    <xdr:clientData/>
  </xdr:twoCellAnchor>
  <xdr:twoCellAnchor>
    <xdr:from>
      <xdr:col>1</xdr:col>
      <xdr:colOff>828675</xdr:colOff>
      <xdr:row>22</xdr:row>
      <xdr:rowOff>9525</xdr:rowOff>
    </xdr:from>
    <xdr:to>
      <xdr:col>1</xdr:col>
      <xdr:colOff>5495927</xdr:colOff>
      <xdr:row>22</xdr:row>
      <xdr:rowOff>123825</xdr:rowOff>
    </xdr:to>
    <xdr:cxnSp macro="">
      <xdr:nvCxnSpPr>
        <xdr:cNvPr id="77" name="Spojnice: Zakřivená 76">
          <a:extLst>
            <a:ext uri="{FF2B5EF4-FFF2-40B4-BE49-F238E27FC236}">
              <a16:creationId xmlns:a16="http://schemas.microsoft.com/office/drawing/2014/main" id="{16767E7F-5A94-4A53-A7E2-81A5EF1897C0}"/>
            </a:ext>
          </a:extLst>
        </xdr:cNvPr>
        <xdr:cNvCxnSpPr/>
      </xdr:nvCxnSpPr>
      <xdr:spPr>
        <a:xfrm rot="10800000" flipV="1">
          <a:off x="1695450" y="4810125"/>
          <a:ext cx="4667252" cy="114300"/>
        </a:xfrm>
        <a:prstGeom prst="curvedConnector3">
          <a:avLst>
            <a:gd name="adj1" fmla="val 50000"/>
          </a:avLst>
        </a:pr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0</xdr:col>
      <xdr:colOff>342900</xdr:colOff>
      <xdr:row>50</xdr:row>
      <xdr:rowOff>76200</xdr:rowOff>
    </xdr:from>
    <xdr:to>
      <xdr:col>1</xdr:col>
      <xdr:colOff>5209413</xdr:colOff>
      <xdr:row>64</xdr:row>
      <xdr:rowOff>9525</xdr:rowOff>
    </xdr:to>
    <xdr:grpSp>
      <xdr:nvGrpSpPr>
        <xdr:cNvPr id="78" name="Skupina 77">
          <a:extLst>
            <a:ext uri="{FF2B5EF4-FFF2-40B4-BE49-F238E27FC236}">
              <a16:creationId xmlns:a16="http://schemas.microsoft.com/office/drawing/2014/main" id="{340F396F-7EEE-4FE2-8349-58C6AAB22606}"/>
            </a:ext>
          </a:extLst>
        </xdr:cNvPr>
        <xdr:cNvGrpSpPr/>
      </xdr:nvGrpSpPr>
      <xdr:grpSpPr>
        <a:xfrm>
          <a:off x="342900" y="9925050"/>
          <a:ext cx="5774563" cy="2511425"/>
          <a:chOff x="352425" y="10715625"/>
          <a:chExt cx="5733288" cy="2390775"/>
        </a:xfrm>
      </xdr:grpSpPr>
      <xdr:sp macro="" textlink="">
        <xdr:nvSpPr>
          <xdr:cNvPr id="79" name="Obdélník 78">
            <a:extLst>
              <a:ext uri="{FF2B5EF4-FFF2-40B4-BE49-F238E27FC236}">
                <a16:creationId xmlns:a16="http://schemas.microsoft.com/office/drawing/2014/main" id="{14D789FA-74C9-492D-A225-7D3C79A2D087}"/>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80" name="Krok" descr="Další informace na webu&#10;">
            <a:extLst>
              <a:ext uri="{FF2B5EF4-FFF2-40B4-BE49-F238E27FC236}">
                <a16:creationId xmlns:a16="http://schemas.microsoft.com/office/drawing/2014/main" id="{61F2D59C-F26B-49DE-B327-CF19805E2271}"/>
              </a:ext>
            </a:extLst>
          </xdr:cNvPr>
          <xdr:cNvSpPr txBox="1"/>
        </xdr:nvSpPr>
        <xdr:spPr>
          <a:xfrm>
            <a:off x="58250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Další informace na webu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81" name="Přímá spojnice 80" descr="Ozdobná linka">
            <a:extLst>
              <a:ext uri="{FF2B5EF4-FFF2-40B4-BE49-F238E27FC236}">
                <a16:creationId xmlns:a16="http://schemas.microsoft.com/office/drawing/2014/main" id="{D78368A3-B0DA-4D56-A2D9-D61314658FEC}"/>
              </a:ext>
            </a:extLst>
          </xdr:cNvPr>
          <xdr:cNvCxnSpPr>
            <a:cxnSpLocks/>
          </xdr:cNvCxnSpPr>
        </xdr:nvCxnSpPr>
        <xdr:spPr>
          <a:xfrm>
            <a:off x="585659" y="11319574"/>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82" name="Přímá spojnice 81" descr="Ozdobná linka">
            <a:extLst>
              <a:ext uri="{FF2B5EF4-FFF2-40B4-BE49-F238E27FC236}">
                <a16:creationId xmlns:a16="http://schemas.microsoft.com/office/drawing/2014/main" id="{9F9DC1E5-92D2-4E32-BCB9-CCE0FAC9C8B2}"/>
              </a:ext>
            </a:extLst>
          </xdr:cNvPr>
          <xdr:cNvCxnSpPr>
            <a:cxnSpLocks/>
          </xdr:cNvCxnSpPr>
        </xdr:nvCxnSpPr>
        <xdr:spPr>
          <a:xfrm>
            <a:off x="585659"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552881</xdr:colOff>
      <xdr:row>54</xdr:row>
      <xdr:rowOff>64219</xdr:rowOff>
    </xdr:from>
    <xdr:to>
      <xdr:col>1</xdr:col>
      <xdr:colOff>2552700</xdr:colOff>
      <xdr:row>56</xdr:row>
      <xdr:rowOff>42298</xdr:rowOff>
    </xdr:to>
    <xdr:grpSp>
      <xdr:nvGrpSpPr>
        <xdr:cNvPr id="83" name="Skupina 82">
          <a:extLst>
            <a:ext uri="{FF2B5EF4-FFF2-40B4-BE49-F238E27FC236}">
              <a16:creationId xmlns:a16="http://schemas.microsoft.com/office/drawing/2014/main" id="{1612118D-530C-41CF-BA41-E6AC52C9311F}"/>
            </a:ext>
          </a:extLst>
        </xdr:cNvPr>
        <xdr:cNvGrpSpPr/>
      </xdr:nvGrpSpPr>
      <xdr:grpSpPr>
        <a:xfrm>
          <a:off x="552881" y="10649669"/>
          <a:ext cx="2907869" cy="346379"/>
          <a:chOff x="552881" y="10532194"/>
          <a:chExt cx="2866594" cy="359079"/>
        </a:xfrm>
      </xdr:grpSpPr>
      <xdr:sp macro="" textlink="">
        <xdr:nvSpPr>
          <xdr:cNvPr id="84" name="Krok" descr="Hypertextový odkaz na všechny informace o funkci KDYŽ na webu&#10;&#10;">
            <a:hlinkClick xmlns:r="http://schemas.openxmlformats.org/officeDocument/2006/relationships" r:id="rId9" tooltip="Pomocí této možnosti zobrazíte další informace o zjišťování chyb ve vzorcích na webu."/>
            <a:extLst>
              <a:ext uri="{FF2B5EF4-FFF2-40B4-BE49-F238E27FC236}">
                <a16:creationId xmlns:a16="http://schemas.microsoft.com/office/drawing/2014/main" id="{90EE0485-37C4-4EB9-BF02-1B8540E8892B}"/>
              </a:ext>
            </a:extLst>
          </xdr:cNvPr>
          <xdr:cNvSpPr txBox="1"/>
        </xdr:nvSpPr>
        <xdr:spPr>
          <a:xfrm>
            <a:off x="1018066" y="10606554"/>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Zjišťování chyb ve vzorcích</a:t>
            </a:r>
          </a:p>
        </xdr:txBody>
      </xdr:sp>
      <xdr:pic>
        <xdr:nvPicPr>
          <xdr:cNvPr id="85" name="Grafika 22" descr="Šipka">
            <a:hlinkClick xmlns:r="http://schemas.openxmlformats.org/officeDocument/2006/relationships" r:id="rId9" tooltip="Pomocí této možnosti získáte další informace z webu."/>
            <a:extLst>
              <a:ext uri="{FF2B5EF4-FFF2-40B4-BE49-F238E27FC236}">
                <a16:creationId xmlns:a16="http://schemas.microsoft.com/office/drawing/2014/main" id="{73CC8AF3-9054-4B3A-BDE0-3668A54C3C45}"/>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0532194"/>
            <a:ext cx="492262" cy="359079"/>
          </a:xfrm>
          <a:prstGeom prst="rect">
            <a:avLst/>
          </a:prstGeom>
        </xdr:spPr>
      </xdr:pic>
    </xdr:grpSp>
    <xdr:clientData/>
  </xdr:twoCellAnchor>
  <xdr:twoCellAnchor>
    <xdr:from>
      <xdr:col>0</xdr:col>
      <xdr:colOff>552881</xdr:colOff>
      <xdr:row>56</xdr:row>
      <xdr:rowOff>58285</xdr:rowOff>
    </xdr:from>
    <xdr:to>
      <xdr:col>1</xdr:col>
      <xdr:colOff>2581275</xdr:colOff>
      <xdr:row>58</xdr:row>
      <xdr:rowOff>41674</xdr:rowOff>
    </xdr:to>
    <xdr:grpSp>
      <xdr:nvGrpSpPr>
        <xdr:cNvPr id="86" name="Skupina 85">
          <a:extLst>
            <a:ext uri="{FF2B5EF4-FFF2-40B4-BE49-F238E27FC236}">
              <a16:creationId xmlns:a16="http://schemas.microsoft.com/office/drawing/2014/main" id="{ADC1751D-5736-45B9-8E54-EF18BF377AD1}"/>
            </a:ext>
          </a:extLst>
        </xdr:cNvPr>
        <xdr:cNvGrpSpPr/>
      </xdr:nvGrpSpPr>
      <xdr:grpSpPr>
        <a:xfrm>
          <a:off x="552881" y="11012035"/>
          <a:ext cx="2936444" cy="351689"/>
          <a:chOff x="552881" y="10907260"/>
          <a:chExt cx="2895169" cy="364389"/>
        </a:xfrm>
      </xdr:grpSpPr>
      <xdr:sp macro="" textlink="">
        <xdr:nvSpPr>
          <xdr:cNvPr id="87" name="Krok" descr="Hypertextový odkaz na všechny informace o funkci IFS na webu&#10;">
            <a:hlinkClick xmlns:r="http://schemas.openxmlformats.org/officeDocument/2006/relationships" r:id="rId12" tooltip="Pomocí této možnosti zobrazíte další informace o tom, jak se vyhnout nefunkčním vzorcům, na webu."/>
            <a:extLst>
              <a:ext uri="{FF2B5EF4-FFF2-40B4-BE49-F238E27FC236}">
                <a16:creationId xmlns:a16="http://schemas.microsoft.com/office/drawing/2014/main" id="{2242BC63-23A2-4F17-AAED-7DD2C6329F89}"/>
              </a:ext>
            </a:extLst>
          </xdr:cNvPr>
          <xdr:cNvSpPr txBox="1"/>
        </xdr:nvSpPr>
        <xdr:spPr>
          <a:xfrm>
            <a:off x="1018066" y="10984436"/>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Jak se vyhnout nefunkčním vzorcům</a:t>
            </a:r>
          </a:p>
        </xdr:txBody>
      </xdr:sp>
      <xdr:pic>
        <xdr:nvPicPr>
          <xdr:cNvPr id="88" name="Grafika 22" descr="Šipka">
            <a:hlinkClick xmlns:r="http://schemas.openxmlformats.org/officeDocument/2006/relationships" r:id="rId12" tooltip="Pomocí této možnosti získáte další informace z webu."/>
            <a:extLst>
              <a:ext uri="{FF2B5EF4-FFF2-40B4-BE49-F238E27FC236}">
                <a16:creationId xmlns:a16="http://schemas.microsoft.com/office/drawing/2014/main" id="{2BABF2F2-73D3-4628-8EB1-C688F0989798}"/>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0907260"/>
            <a:ext cx="492262" cy="364389"/>
          </a:xfrm>
          <a:prstGeom prst="rect">
            <a:avLst/>
          </a:prstGeom>
        </xdr:spPr>
      </xdr:pic>
    </xdr:grpSp>
    <xdr:clientData/>
  </xdr:twoCellAnchor>
  <xdr:twoCellAnchor>
    <xdr:from>
      <xdr:col>0</xdr:col>
      <xdr:colOff>552881</xdr:colOff>
      <xdr:row>60</xdr:row>
      <xdr:rowOff>89203</xdr:rowOff>
    </xdr:from>
    <xdr:to>
      <xdr:col>1</xdr:col>
      <xdr:colOff>3067050</xdr:colOff>
      <xdr:row>62</xdr:row>
      <xdr:rowOff>72592</xdr:rowOff>
    </xdr:to>
    <xdr:grpSp>
      <xdr:nvGrpSpPr>
        <xdr:cNvPr id="89" name="Skupina 88">
          <a:extLst>
            <a:ext uri="{FF2B5EF4-FFF2-40B4-BE49-F238E27FC236}">
              <a16:creationId xmlns:a16="http://schemas.microsoft.com/office/drawing/2014/main" id="{7988A760-4FB2-4E7F-B1F1-2324CEF3CF3E}"/>
            </a:ext>
          </a:extLst>
        </xdr:cNvPr>
        <xdr:cNvGrpSpPr/>
      </xdr:nvGrpSpPr>
      <xdr:grpSpPr>
        <a:xfrm>
          <a:off x="552881" y="11779553"/>
          <a:ext cx="3422219" cy="351689"/>
          <a:chOff x="552881" y="11700178"/>
          <a:chExt cx="3380944" cy="364389"/>
        </a:xfrm>
      </xdr:grpSpPr>
      <xdr:sp macro="" textlink="">
        <xdr:nvSpPr>
          <xdr:cNvPr id="90" name="Krok" descr="Hypertextový odkaz na bezplatná školení k Excelu na webu&#10;">
            <a:hlinkClick xmlns:r="http://schemas.openxmlformats.org/officeDocument/2006/relationships" r:id="rId13" tooltip="Pomocí této možnosti můžete přejít na bezplatná školení k Excelu na webu."/>
            <a:extLst>
              <a:ext uri="{FF2B5EF4-FFF2-40B4-BE49-F238E27FC236}">
                <a16:creationId xmlns:a16="http://schemas.microsoft.com/office/drawing/2014/main" id="{83AC531D-CB18-4A4A-92F0-122C8840F418}"/>
              </a:ext>
            </a:extLst>
          </xdr:cNvPr>
          <xdr:cNvSpPr txBox="1"/>
        </xdr:nvSpPr>
        <xdr:spPr>
          <a:xfrm>
            <a:off x="1030674" y="11751282"/>
            <a:ext cx="290315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Bezplatná školení k Excelu online</a:t>
            </a:r>
          </a:p>
        </xdr:txBody>
      </xdr:sp>
      <xdr:pic>
        <xdr:nvPicPr>
          <xdr:cNvPr id="91" name="Grafika 22" descr="Šipka">
            <a:hlinkClick xmlns:r="http://schemas.openxmlformats.org/officeDocument/2006/relationships" r:id="rId13" tooltip="Pomocí této možnosti získáte další informace z webu."/>
            <a:extLst>
              <a:ext uri="{FF2B5EF4-FFF2-40B4-BE49-F238E27FC236}">
                <a16:creationId xmlns:a16="http://schemas.microsoft.com/office/drawing/2014/main" id="{9A199C7F-CC5E-42CD-954B-E34576A06F43}"/>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1700178"/>
            <a:ext cx="492262" cy="364389"/>
          </a:xfrm>
          <a:prstGeom prst="rect">
            <a:avLst/>
          </a:prstGeom>
        </xdr:spPr>
      </xdr:pic>
    </xdr:grpSp>
    <xdr:clientData/>
  </xdr:twoCellAnchor>
  <xdr:twoCellAnchor>
    <xdr:from>
      <xdr:col>0</xdr:col>
      <xdr:colOff>552881</xdr:colOff>
      <xdr:row>58</xdr:row>
      <xdr:rowOff>57661</xdr:rowOff>
    </xdr:from>
    <xdr:to>
      <xdr:col>1</xdr:col>
      <xdr:colOff>4000500</xdr:colOff>
      <xdr:row>60</xdr:row>
      <xdr:rowOff>41050</xdr:rowOff>
    </xdr:to>
    <xdr:grpSp>
      <xdr:nvGrpSpPr>
        <xdr:cNvPr id="92" name="Skupina 91">
          <a:extLst>
            <a:ext uri="{FF2B5EF4-FFF2-40B4-BE49-F238E27FC236}">
              <a16:creationId xmlns:a16="http://schemas.microsoft.com/office/drawing/2014/main" id="{1287D230-E85C-41F6-AC03-12C8065534DF}"/>
            </a:ext>
          </a:extLst>
        </xdr:cNvPr>
        <xdr:cNvGrpSpPr/>
      </xdr:nvGrpSpPr>
      <xdr:grpSpPr>
        <a:xfrm>
          <a:off x="552881" y="11379711"/>
          <a:ext cx="4355669" cy="351689"/>
          <a:chOff x="552881" y="11287636"/>
          <a:chExt cx="4314394" cy="364389"/>
        </a:xfrm>
      </xdr:grpSpPr>
      <xdr:sp macro="" textlink="">
        <xdr:nvSpPr>
          <xdr:cNvPr id="93" name="Krok" descr="Hypertextový odkaz na článek o pokročilých příkazech KDYŽ na webu&#10;">
            <a:hlinkClick xmlns:r="http://schemas.openxmlformats.org/officeDocument/2006/relationships" r:id="rId14" tooltip="Pomocí této možnosti zobrazíte další informace o vyhodnocování vnořených vzorců po jednotlivých krocích na webu."/>
            <a:extLst>
              <a:ext uri="{FF2B5EF4-FFF2-40B4-BE49-F238E27FC236}">
                <a16:creationId xmlns:a16="http://schemas.microsoft.com/office/drawing/2014/main" id="{517452E5-5203-44C3-8F73-C9234197799E}"/>
              </a:ext>
            </a:extLst>
          </xdr:cNvPr>
          <xdr:cNvSpPr txBox="1"/>
        </xdr:nvSpPr>
        <xdr:spPr>
          <a:xfrm>
            <a:off x="1018065" y="11355911"/>
            <a:ext cx="3849210"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Vyhodnocování</a:t>
            </a:r>
            <a:r>
              <a:rPr lang="c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vnořených vzorců po jednotlivých krocích</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94" name="Grafika 22" descr="Šipka">
            <a:hlinkClick xmlns:r="http://schemas.openxmlformats.org/officeDocument/2006/relationships" r:id="rId14" tooltip="Pomocí této možnosti získáte další informace z webu."/>
            <a:extLst>
              <a:ext uri="{FF2B5EF4-FFF2-40B4-BE49-F238E27FC236}">
                <a16:creationId xmlns:a16="http://schemas.microsoft.com/office/drawing/2014/main" id="{60645326-8D7A-4377-861C-8BE1CE6E4E53}"/>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1287636"/>
            <a:ext cx="492262" cy="364389"/>
          </a:xfrm>
          <a:prstGeom prst="rect">
            <a:avLst/>
          </a:prstGeom>
        </xdr:spPr>
      </xdr:pic>
    </xdr:grpSp>
    <xdr:clientData/>
  </xdr:twoCellAnchor>
</xdr:wsDr>
</file>

<file path=xl/drawings/drawing13.xml><?xml version="1.0" encoding="utf-8"?>
<xdr:wsDr xmlns:xdr="http://schemas.openxmlformats.org/drawingml/2006/spreadsheetDrawing" xmlns:a="http://schemas.openxmlformats.org/drawingml/2006/main">
  <xdr:oneCellAnchor>
    <xdr:from>
      <xdr:col>1</xdr:col>
      <xdr:colOff>364090</xdr:colOff>
      <xdr:row>14</xdr:row>
      <xdr:rowOff>150547</xdr:rowOff>
    </xdr:from>
    <xdr:ext cx="8554336" cy="0"/>
    <xdr:cxnSp macro="">
      <xdr:nvCxnSpPr>
        <xdr:cNvPr id="2" name="Přímá spojnice 1" descr="Ozdobná linka">
          <a:extLst>
            <a:ext uri="{FF2B5EF4-FFF2-40B4-BE49-F238E27FC236}">
              <a16:creationId xmlns:a16="http://schemas.microsoft.com/office/drawing/2014/main" id="{F776ADAF-9C7F-4026-AE1C-DE20CA3021B8}"/>
            </a:ext>
          </a:extLst>
        </xdr:cNvPr>
        <xdr:cNvCxnSpPr/>
      </xdr:nvCxnSpPr>
      <xdr:spPr>
        <a:xfrm>
          <a:off x="954640" y="3389047"/>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0</xdr:col>
      <xdr:colOff>333376</xdr:colOff>
      <xdr:row>0</xdr:row>
      <xdr:rowOff>352425</xdr:rowOff>
    </xdr:from>
    <xdr:ext cx="9309411" cy="4371975"/>
    <xdr:grpSp>
      <xdr:nvGrpSpPr>
        <xdr:cNvPr id="32" name="Skupina 31">
          <a:extLst>
            <a:ext uri="{FF2B5EF4-FFF2-40B4-BE49-F238E27FC236}">
              <a16:creationId xmlns:a16="http://schemas.microsoft.com/office/drawing/2014/main" id="{6725C923-6B3B-4CCA-98A0-990F1C1B87A8}"/>
            </a:ext>
          </a:extLst>
        </xdr:cNvPr>
        <xdr:cNvGrpSpPr/>
      </xdr:nvGrpSpPr>
      <xdr:grpSpPr>
        <a:xfrm>
          <a:off x="333376" y="352425"/>
          <a:ext cx="9309411" cy="4371975"/>
          <a:chOff x="171451" y="285750"/>
          <a:chExt cx="9309411" cy="4371975"/>
        </a:xfrm>
      </xdr:grpSpPr>
      <xdr:grpSp>
        <xdr:nvGrpSpPr>
          <xdr:cNvPr id="13" name="Skupina 12">
            <a:extLst>
              <a:ext uri="{FF2B5EF4-FFF2-40B4-BE49-F238E27FC236}">
                <a16:creationId xmlns:a16="http://schemas.microsoft.com/office/drawing/2014/main" id="{3FA7D425-D370-44B8-8FA4-045B5D6E310A}"/>
              </a:ext>
            </a:extLst>
          </xdr:cNvPr>
          <xdr:cNvGrpSpPr/>
        </xdr:nvGrpSpPr>
        <xdr:grpSpPr>
          <a:xfrm>
            <a:off x="171451" y="285750"/>
            <a:ext cx="9309411" cy="4371975"/>
            <a:chOff x="171451" y="285750"/>
            <a:chExt cx="9309411" cy="4371975"/>
          </a:xfrm>
        </xdr:grpSpPr>
        <xdr:sp macro="" textlink="">
          <xdr:nvSpPr>
            <xdr:cNvPr id="30" name="Obdélník 29" descr="Pozadí">
              <a:extLst>
                <a:ext uri="{FF2B5EF4-FFF2-40B4-BE49-F238E27FC236}">
                  <a16:creationId xmlns:a16="http://schemas.microsoft.com/office/drawing/2014/main" id="{7626CA03-671C-4586-BB83-B5B27BDAF61D}"/>
                </a:ext>
              </a:extLst>
            </xdr:cNvPr>
            <xdr:cNvSpPr/>
          </xdr:nvSpPr>
          <xdr:spPr>
            <a:xfrm>
              <a:off x="171451" y="285750"/>
              <a:ext cx="9299853" cy="4371975"/>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1" name="Obdélník 30" descr="Pozadí">
              <a:extLst>
                <a:ext uri="{FF2B5EF4-FFF2-40B4-BE49-F238E27FC236}">
                  <a16:creationId xmlns:a16="http://schemas.microsoft.com/office/drawing/2014/main" id="{0EF2E102-5A65-4310-A323-6E9410B364FE}"/>
                </a:ext>
              </a:extLst>
            </xdr:cNvPr>
            <xdr:cNvSpPr/>
          </xdr:nvSpPr>
          <xdr:spPr>
            <a:xfrm>
              <a:off x="171451" y="1332861"/>
              <a:ext cx="9309411" cy="332486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14" name="Uvítací zpráva" descr="Pokračujte dál. Je ještě spousta dalších způsobů, jak si zjednodušit práci:">
            <a:extLst>
              <a:ext uri="{FF2B5EF4-FFF2-40B4-BE49-F238E27FC236}">
                <a16:creationId xmlns:a16="http://schemas.microsoft.com/office/drawing/2014/main" id="{914889AE-4E16-4A8A-A641-A17A3C6BFA28}"/>
              </a:ext>
            </a:extLst>
          </xdr:cNvPr>
          <xdr:cNvSpPr txBox="1"/>
        </xdr:nvSpPr>
        <xdr:spPr>
          <a:xfrm>
            <a:off x="828351" y="1998670"/>
            <a:ext cx="8251976" cy="411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cs"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Pokračujte dál. S Excelem se toho dá naučit ještě více:</a:t>
            </a:r>
            <a:endParaRPr lang="en-US" sz="16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xdr:nvSpPr>
          <xdr:cNvPr id="15" name="Uvítací zpráva" descr="Máte k Excelu další otázky?">
            <a:extLst>
              <a:ext uri="{FF2B5EF4-FFF2-40B4-BE49-F238E27FC236}">
                <a16:creationId xmlns:a16="http://schemas.microsoft.com/office/drawing/2014/main" id="{618A7547-5753-470B-942C-5C7C63E0E0A5}"/>
              </a:ext>
            </a:extLst>
          </xdr:cNvPr>
          <xdr:cNvSpPr txBox="1"/>
        </xdr:nvSpPr>
        <xdr:spPr>
          <a:xfrm>
            <a:off x="752052" y="676037"/>
            <a:ext cx="7629650" cy="713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cs" sz="2600" b="0" i="0" baseline="0">
                <a:solidFill>
                  <a:schemeClr val="bg1"/>
                </a:solidFill>
                <a:effectLst/>
                <a:latin typeface="Segoe UI Light" pitchFamily="34" charset="0"/>
                <a:ea typeface="Segoe UI" pitchFamily="34" charset="0"/>
                <a:cs typeface="Segoe UI" pitchFamily="34" charset="0"/>
              </a:rPr>
              <a:t>Máte k Excelu další otázky?</a:t>
            </a:r>
            <a:endParaRPr lang="en-US" sz="2600" b="0">
              <a:latin typeface="Segoe UI Light" pitchFamily="34" charset="0"/>
              <a:ea typeface="Segoe UI" pitchFamily="34" charset="0"/>
              <a:cs typeface="Segoe UI" pitchFamily="34" charset="0"/>
            </a:endParaRPr>
          </a:p>
        </xdr:txBody>
      </xdr:sp>
      <xdr:sp macro="" textlink="">
        <xdr:nvSpPr>
          <xdr:cNvPr id="23" name="Textové pole 22" descr="Další informace">
            <a:hlinkClick xmlns:r="http://schemas.openxmlformats.org/officeDocument/2006/relationships" r:id="rId1" tooltip="Další informace o komunitě Excelu na webu"/>
            <a:extLst>
              <a:ext uri="{FF2B5EF4-FFF2-40B4-BE49-F238E27FC236}">
                <a16:creationId xmlns:a16="http://schemas.microsoft.com/office/drawing/2014/main" id="{0E4F3BD9-1086-4455-B51C-A8936225A3CC}"/>
              </a:ext>
            </a:extLst>
          </xdr:cNvPr>
          <xdr:cNvSpPr txBox="1"/>
        </xdr:nvSpPr>
        <xdr:spPr>
          <a:xfrm>
            <a:off x="1853073" y="3454050"/>
            <a:ext cx="1709278" cy="508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cs" sz="1200" u="sng" baseline="0">
                <a:solidFill>
                  <a:srgbClr val="217346"/>
                </a:solidFill>
                <a:effectLst/>
                <a:latin typeface="Segoe UI Semibold" panose="020B0702040204020203" pitchFamily="34" charset="0"/>
                <a:ea typeface="+mn-ea"/>
                <a:cs typeface="Segoe UI Semibold" panose="020B0702040204020203" pitchFamily="34" charset="0"/>
              </a:rPr>
              <a:t>Další informace (jenom v angličtině)</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24" name="Textové pole 23" descr="Další informace">
            <a:hlinkClick xmlns:r="http://schemas.openxmlformats.org/officeDocument/2006/relationships" r:id="rId2" tooltip="Další informace o novinkách v Excelu na webu"/>
            <a:extLst>
              <a:ext uri="{FF2B5EF4-FFF2-40B4-BE49-F238E27FC236}">
                <a16:creationId xmlns:a16="http://schemas.microsoft.com/office/drawing/2014/main" id="{C99A8BC1-9314-4FC6-B158-3CC6B224F07E}"/>
              </a:ext>
            </a:extLst>
          </xdr:cNvPr>
          <xdr:cNvSpPr txBox="1"/>
        </xdr:nvSpPr>
        <xdr:spPr>
          <a:xfrm>
            <a:off x="5252792" y="3454050"/>
            <a:ext cx="1452808"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cs" sz="1200" u="sng" baseline="0">
                <a:solidFill>
                  <a:srgbClr val="217346"/>
                </a:solidFill>
                <a:effectLst/>
                <a:latin typeface="Segoe UI Semibold" panose="020B0702040204020203" pitchFamily="34" charset="0"/>
                <a:ea typeface="+mn-ea"/>
                <a:cs typeface="Segoe UI Semibold" panose="020B0702040204020203" pitchFamily="34" charset="0"/>
              </a:rPr>
              <a:t>Další informace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25" name="Textové pole 24" descr="Community&#10;Ask questions and connect with other Excel fans">
            <a:hlinkClick xmlns:r="http://schemas.openxmlformats.org/officeDocument/2006/relationships" r:id="rId1" tooltip="Další informace o komunitě Excelu na webu"/>
            <a:extLst>
              <a:ext uri="{FF2B5EF4-FFF2-40B4-BE49-F238E27FC236}">
                <a16:creationId xmlns:a16="http://schemas.microsoft.com/office/drawing/2014/main" id="{1293751F-7023-4F3D-A3F2-7A62FD5D2D64}"/>
              </a:ext>
            </a:extLst>
          </xdr:cNvPr>
          <xdr:cNvSpPr txBox="1"/>
        </xdr:nvSpPr>
        <xdr:spPr>
          <a:xfrm>
            <a:off x="1853073" y="2447924"/>
            <a:ext cx="1756902" cy="885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cs" sz="1400" baseline="0">
                <a:solidFill>
                  <a:srgbClr val="217346"/>
                </a:solidFill>
                <a:effectLst/>
                <a:latin typeface="Segoe UI Light" panose="020B0502040204020203" pitchFamily="34" charset="0"/>
                <a:ea typeface="+mn-ea"/>
                <a:cs typeface="Segoe UI Light" panose="020B0502040204020203" pitchFamily="34" charset="0"/>
              </a:rPr>
              <a:t>Komunita</a:t>
            </a:r>
          </a:p>
          <a:p>
            <a:pPr algn="l" rtl="0"/>
            <a:r>
              <a:rPr lang="c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Ptejte se a spojte se s dalšími fanoušky Excelu.</a:t>
            </a:r>
          </a:p>
        </xdr:txBody>
      </xdr:sp>
      <xdr:sp macro="" textlink="">
        <xdr:nvSpPr>
          <xdr:cNvPr id="28" name="Textové pole 27" descr="What else is new?&#10;Office 365 subscribers get continual updates and new features">
            <a:hlinkClick xmlns:r="http://schemas.openxmlformats.org/officeDocument/2006/relationships" r:id="rId2" tooltip="Další informace o novinkách v Excelu na webu"/>
            <a:extLst>
              <a:ext uri="{FF2B5EF4-FFF2-40B4-BE49-F238E27FC236}">
                <a16:creationId xmlns:a16="http://schemas.microsoft.com/office/drawing/2014/main" id="{ECCFA6AB-0C67-4817-85A5-BD3EDB6C982F}"/>
              </a:ext>
            </a:extLst>
          </xdr:cNvPr>
          <xdr:cNvSpPr txBox="1"/>
        </xdr:nvSpPr>
        <xdr:spPr>
          <a:xfrm>
            <a:off x="5238751" y="2447925"/>
            <a:ext cx="2181224" cy="970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cs" sz="1400" baseline="0">
                <a:solidFill>
                  <a:srgbClr val="217346"/>
                </a:solidFill>
                <a:effectLst/>
                <a:latin typeface="Segoe UI Light" panose="020B0502040204020203" pitchFamily="34" charset="0"/>
                <a:ea typeface="+mn-ea"/>
                <a:cs typeface="Segoe UI Light" panose="020B0502040204020203" pitchFamily="34" charset="0"/>
              </a:rPr>
              <a:t>Co ještě je nového?</a:t>
            </a:r>
          </a:p>
          <a:p>
            <a:pPr algn="l" rtl="0"/>
            <a:r>
              <a:rPr lang="c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Předplatitelé služeb Office 365 dostávají nepřetržité aktualizace a nové funkce.</a:t>
            </a:r>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pic>
        <xdr:nvPicPr>
          <xdr:cNvPr id="29" name="Obrázek 28" descr="Komunita">
            <a:hlinkClick xmlns:r="http://schemas.openxmlformats.org/officeDocument/2006/relationships" r:id="rId1" tooltip="Další informace z komunity Excelu na webu"/>
            <a:extLst>
              <a:ext uri="{FF2B5EF4-FFF2-40B4-BE49-F238E27FC236}">
                <a16:creationId xmlns:a16="http://schemas.microsoft.com/office/drawing/2014/main" id="{41B2A156-9057-46D4-BFEA-4C4DAD54015C}"/>
              </a:ext>
            </a:extLst>
          </xdr:cNvPr>
          <xdr:cNvPicPr>
            <a:picLocks noChangeAspect="1"/>
          </xdr:cNvPicPr>
        </xdr:nvPicPr>
        <xdr:blipFill>
          <a:blip xmlns:r="http://schemas.openxmlformats.org/officeDocument/2006/relationships" r:embed="rId3"/>
          <a:stretch>
            <a:fillRect/>
          </a:stretch>
        </xdr:blipFill>
        <xdr:spPr>
          <a:xfrm>
            <a:off x="923925" y="2590916"/>
            <a:ext cx="926984" cy="774603"/>
          </a:xfrm>
          <a:prstGeom prst="rect">
            <a:avLst/>
          </a:prstGeom>
        </xdr:spPr>
      </xdr:pic>
    </xdr:grpSp>
    <xdr:clientData/>
  </xdr:oneCellAnchor>
  <xdr:oneCellAnchor>
    <xdr:from>
      <xdr:col>1</xdr:col>
      <xdr:colOff>3793413</xdr:colOff>
      <xdr:row>11</xdr:row>
      <xdr:rowOff>136812</xdr:rowOff>
    </xdr:from>
    <xdr:ext cx="974505" cy="786961"/>
    <xdr:grpSp>
      <xdr:nvGrpSpPr>
        <xdr:cNvPr id="5" name="Skupina 4" descr="Co ještě je nového?">
          <a:hlinkClick xmlns:r="http://schemas.openxmlformats.org/officeDocument/2006/relationships" r:id="rId2" tooltip="Další informace o novinkách v Excelu na webu"/>
          <a:extLst>
            <a:ext uri="{FF2B5EF4-FFF2-40B4-BE49-F238E27FC236}">
              <a16:creationId xmlns:a16="http://schemas.microsoft.com/office/drawing/2014/main" id="{C26483B0-64DC-4BE9-92D8-7D9943F8404A}"/>
            </a:ext>
          </a:extLst>
        </xdr:cNvPr>
        <xdr:cNvGrpSpPr/>
      </xdr:nvGrpSpPr>
      <xdr:grpSpPr>
        <a:xfrm>
          <a:off x="4409363" y="2803812"/>
          <a:ext cx="974505" cy="786961"/>
          <a:chOff x="6717588" y="3592566"/>
          <a:chExt cx="974505" cy="786961"/>
        </a:xfrm>
      </xdr:grpSpPr>
      <xdr:pic>
        <xdr:nvPicPr>
          <xdr:cNvPr id="6" name="Grafika 5" descr="Noviny">
            <a:extLst>
              <a:ext uri="{FF2B5EF4-FFF2-40B4-BE49-F238E27FC236}">
                <a16:creationId xmlns:a16="http://schemas.microsoft.com/office/drawing/2014/main" id="{C4C50A08-36A1-4EB5-B3E3-5871348DA9AB}"/>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6873201" y="3769928"/>
            <a:ext cx="669283" cy="609599"/>
          </a:xfrm>
          <a:prstGeom prst="rect">
            <a:avLst/>
          </a:prstGeom>
        </xdr:spPr>
      </xdr:pic>
      <xdr:grpSp>
        <xdr:nvGrpSpPr>
          <xdr:cNvPr id="7" name="Skupina 6" descr="Paprskovité čáry">
            <a:extLst>
              <a:ext uri="{FF2B5EF4-FFF2-40B4-BE49-F238E27FC236}">
                <a16:creationId xmlns:a16="http://schemas.microsoft.com/office/drawing/2014/main" id="{E1BA0500-D74F-47DF-B174-42DE06128115}"/>
              </a:ext>
            </a:extLst>
          </xdr:cNvPr>
          <xdr:cNvGrpSpPr/>
        </xdr:nvGrpSpPr>
        <xdr:grpSpPr>
          <a:xfrm>
            <a:off x="6717588" y="3592566"/>
            <a:ext cx="974505" cy="414995"/>
            <a:chOff x="6717588" y="3592566"/>
            <a:chExt cx="974505" cy="414995"/>
          </a:xfrm>
        </xdr:grpSpPr>
        <xdr:cxnSp macro="">
          <xdr:nvCxnSpPr>
            <xdr:cNvPr id="8" name="Přímá spojnice 7" descr="Čára">
              <a:extLst>
                <a:ext uri="{FF2B5EF4-FFF2-40B4-BE49-F238E27FC236}">
                  <a16:creationId xmlns:a16="http://schemas.microsoft.com/office/drawing/2014/main" id="{60F99F57-82B7-4C45-9E1F-6F539428C99F}"/>
                </a:ext>
              </a:extLst>
            </xdr:cNvPr>
            <xdr:cNvCxnSpPr/>
          </xdr:nvCxnSpPr>
          <xdr:spPr>
            <a:xfrm>
              <a:off x="6797564"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 name="Přímá spojnice 8" descr="Čára">
              <a:extLst>
                <a:ext uri="{FF2B5EF4-FFF2-40B4-BE49-F238E27FC236}">
                  <a16:creationId xmlns:a16="http://schemas.microsoft.com/office/drawing/2014/main" id="{3B5990D6-B9FE-4EE3-B6AF-131B8541AF7C}"/>
                </a:ext>
              </a:extLst>
            </xdr:cNvPr>
            <xdr:cNvCxnSpPr/>
          </xdr:nvCxnSpPr>
          <xdr:spPr>
            <a:xfrm>
              <a:off x="7171996" y="3592566"/>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 name="Přímá spojnice 9" descr="Čára">
              <a:extLst>
                <a:ext uri="{FF2B5EF4-FFF2-40B4-BE49-F238E27FC236}">
                  <a16:creationId xmlns:a16="http://schemas.microsoft.com/office/drawing/2014/main" id="{14DE8C8C-88B2-47BC-9A89-7F755A4EEB16}"/>
                </a:ext>
              </a:extLst>
            </xdr:cNvPr>
            <xdr:cNvCxnSpPr/>
          </xdr:nvCxnSpPr>
          <xdr:spPr>
            <a:xfrm flipH="1">
              <a:off x="7454461"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 name="Přímá spojnice 10" descr="Čára">
              <a:extLst>
                <a:ext uri="{FF2B5EF4-FFF2-40B4-BE49-F238E27FC236}">
                  <a16:creationId xmlns:a16="http://schemas.microsoft.com/office/drawing/2014/main" id="{2EC00F15-9B85-41E1-887D-BDD4E298A585}"/>
                </a:ext>
              </a:extLst>
            </xdr:cNvPr>
            <xdr:cNvCxnSpPr/>
          </xdr:nvCxnSpPr>
          <xdr:spPr>
            <a:xfrm rot="5400000">
              <a:off x="6790996"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 name="Přímá spojnice 11" descr="Čára">
              <a:extLst>
                <a:ext uri="{FF2B5EF4-FFF2-40B4-BE49-F238E27FC236}">
                  <a16:creationId xmlns:a16="http://schemas.microsoft.com/office/drawing/2014/main" id="{6BB4DA8E-3D9A-4F41-BFA9-62787CEDBB3C}"/>
                </a:ext>
              </a:extLst>
            </xdr:cNvPr>
            <xdr:cNvCxnSpPr/>
          </xdr:nvCxnSpPr>
          <xdr:spPr>
            <a:xfrm rot="5400000">
              <a:off x="7618685"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5310542</xdr:colOff>
      <xdr:row>26</xdr:row>
      <xdr:rowOff>76199</xdr:rowOff>
    </xdr:from>
    <xdr:to>
      <xdr:col>6</xdr:col>
      <xdr:colOff>433230</xdr:colOff>
      <xdr:row>34</xdr:row>
      <xdr:rowOff>114086</xdr:rowOff>
    </xdr:to>
    <xdr:pic>
      <xdr:nvPicPr>
        <xdr:cNvPr id="3" name="Obrázek 2" descr="Konstanty jsou hodnoty, které zadáte do buněk nebo vzorců. Vzorec =10+20 může sice vrátit stejný výsledek jako =A1+B1, ale používání konstant se ve vzorcích příliš nedoporučuje. Proč? Protože konstantu nejde snadno vidět bez toho, abyste vybrali danou buňku a vyhledali ji v jejím vzorci. To může ztížit její pozdější změny. Mnohem jednodušší je umístit konstanty do buněk, kde se dají snadno upravit a kam na ně můžou odkazovat vzorce.">
          <a:extLst>
            <a:ext uri="{FF2B5EF4-FFF2-40B4-BE49-F238E27FC236}">
              <a16:creationId xmlns:a16="http://schemas.microsoft.com/office/drawing/2014/main" id="{3808C00C-1654-4B71-AEA3-B46BBA6A8A1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6158267" y="5905499"/>
          <a:ext cx="4095238" cy="1704762"/>
        </a:xfrm>
        <a:prstGeom prst="rect">
          <a:avLst/>
        </a:prstGeom>
      </xdr:spPr>
    </xdr:pic>
    <xdr:clientData/>
  </xdr:twoCellAnchor>
  <xdr:twoCellAnchor editAs="absolute">
    <xdr:from>
      <xdr:col>0</xdr:col>
      <xdr:colOff>345256</xdr:colOff>
      <xdr:row>0</xdr:row>
      <xdr:rowOff>352425</xdr:rowOff>
    </xdr:from>
    <xdr:to>
      <xdr:col>1</xdr:col>
      <xdr:colOff>5230819</xdr:colOff>
      <xdr:row>22</xdr:row>
      <xdr:rowOff>104775</xdr:rowOff>
    </xdr:to>
    <xdr:grpSp>
      <xdr:nvGrpSpPr>
        <xdr:cNvPr id="106" name="Skupina 105">
          <a:extLst>
            <a:ext uri="{FF2B5EF4-FFF2-40B4-BE49-F238E27FC236}">
              <a16:creationId xmlns:a16="http://schemas.microsoft.com/office/drawing/2014/main" id="{B02C2868-90B4-49F8-9B54-D2DE144C06FB}"/>
            </a:ext>
          </a:extLst>
        </xdr:cNvPr>
        <xdr:cNvGrpSpPr/>
      </xdr:nvGrpSpPr>
      <xdr:grpSpPr>
        <a:xfrm>
          <a:off x="345256" y="352425"/>
          <a:ext cx="5774563" cy="4451350"/>
          <a:chOff x="333375" y="266700"/>
          <a:chExt cx="5695950" cy="4572000"/>
        </a:xfrm>
      </xdr:grpSpPr>
      <xdr:grpSp>
        <xdr:nvGrpSpPr>
          <xdr:cNvPr id="107" name="Pokyn k sečtení čísel">
            <a:extLst>
              <a:ext uri="{FF2B5EF4-FFF2-40B4-BE49-F238E27FC236}">
                <a16:creationId xmlns:a16="http://schemas.microsoft.com/office/drawing/2014/main" id="{6A0EC01A-7B98-4483-A182-0263FDEAEC51}"/>
              </a:ext>
            </a:extLst>
          </xdr:cNvPr>
          <xdr:cNvGrpSpPr/>
        </xdr:nvGrpSpPr>
        <xdr:grpSpPr>
          <a:xfrm>
            <a:off x="333375" y="266700"/>
            <a:ext cx="5695950" cy="4572000"/>
            <a:chOff x="0" y="0"/>
            <a:chExt cx="5695950" cy="4619625"/>
          </a:xfrm>
        </xdr:grpSpPr>
        <xdr:sp macro="" textlink="">
          <xdr:nvSpPr>
            <xdr:cNvPr id="121" name="Pozadí" descr="Pozadí">
              <a:extLst>
                <a:ext uri="{FF2B5EF4-FFF2-40B4-BE49-F238E27FC236}">
                  <a16:creationId xmlns:a16="http://schemas.microsoft.com/office/drawing/2014/main" id="{2147F87B-DB9B-4472-AAD1-ABC163A3B03F}"/>
                </a:ext>
              </a:extLst>
            </xdr:cNvPr>
            <xdr:cNvSpPr/>
          </xdr:nvSpPr>
          <xdr:spPr>
            <a:xfrm>
              <a:off x="0" y="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22" name="Krok" descr="Základy: matematické výpočty v Excelu&#10;">
              <a:extLst>
                <a:ext uri="{FF2B5EF4-FFF2-40B4-BE49-F238E27FC236}">
                  <a16:creationId xmlns:a16="http://schemas.microsoft.com/office/drawing/2014/main" id="{527A2F1F-8B85-44FB-84D2-005AA1509431}"/>
                </a:ext>
              </a:extLst>
            </xdr:cNvPr>
            <xdr:cNvSpPr txBox="1"/>
          </xdr:nvSpPr>
          <xdr:spPr>
            <a:xfrm>
              <a:off x="184433"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Základy: matematické výpočty v Excelu</a:t>
              </a:r>
              <a:endParaRPr kumimoji="0" lang="en-US" sz="2200" b="1" i="1"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endParaRPr>
            </a:p>
          </xdr:txBody>
        </xdr:sp>
        <xdr:sp macro="" textlink="">
          <xdr:nvSpPr>
            <xdr:cNvPr id="123" name="Tlačítko Další podrobnosti" descr="Podívat se na to podrobněji">
              <a:hlinkClick xmlns:r="http://schemas.openxmlformats.org/officeDocument/2006/relationships" r:id="rId2"/>
              <a:extLst>
                <a:ext uri="{FF2B5EF4-FFF2-40B4-BE49-F238E27FC236}">
                  <a16:creationId xmlns:a16="http://schemas.microsoft.com/office/drawing/2014/main" id="{1CED4306-172A-4987-9E8C-4F8C83F698F2}"/>
                </a:ext>
              </a:extLst>
            </xdr:cNvPr>
            <xdr:cNvSpPr/>
          </xdr:nvSpPr>
          <xdr:spPr>
            <a:xfrm>
              <a:off x="234924" y="3996494"/>
              <a:ext cx="2723067" cy="536455"/>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cs" sz="1200">
                  <a:solidFill>
                    <a:srgbClr val="0B744D"/>
                  </a:solidFill>
                  <a:latin typeface="Segoe UI" pitchFamily="34" charset="0"/>
                  <a:ea typeface="Segoe UI" pitchFamily="34" charset="0"/>
                  <a:cs typeface="Segoe UI" pitchFamily="34" charset="0"/>
                </a:rPr>
                <a:t>Podívat se na to podrobněji</a:t>
              </a:r>
            </a:p>
          </xdr:txBody>
        </xdr:sp>
        <xdr:cxnSp macro="">
          <xdr:nvCxnSpPr>
            <xdr:cNvPr id="124" name="Dolní linka" descr="Ozdobná linka">
              <a:extLst>
                <a:ext uri="{FF2B5EF4-FFF2-40B4-BE49-F238E27FC236}">
                  <a16:creationId xmlns:a16="http://schemas.microsoft.com/office/drawing/2014/main" id="{50B75431-5A3C-410B-A96B-E6824F0F2D01}"/>
                </a:ext>
              </a:extLst>
            </xdr:cNvPr>
            <xdr:cNvCxnSpPr>
              <a:cxnSpLocks/>
            </xdr:cNvCxnSpPr>
          </xdr:nvCxnSpPr>
          <xdr:spPr>
            <a:xfrm>
              <a:off x="184433" y="3841253"/>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Tlačítko Další" descr="Tlačítko pro další krok s hypertextovým odkazem na další list">
              <a:hlinkClick xmlns:r="http://schemas.openxmlformats.org/officeDocument/2006/relationships" r:id="rId3" tooltip="Kliknutím sem můžete přejít na další list."/>
              <a:extLst>
                <a:ext uri="{FF2B5EF4-FFF2-40B4-BE49-F238E27FC236}">
                  <a16:creationId xmlns:a16="http://schemas.microsoft.com/office/drawing/2014/main" id="{B0BBFD4D-9951-4AC0-8CF1-AD7AD1715BA1}"/>
                </a:ext>
              </a:extLst>
            </xdr:cNvPr>
            <xdr:cNvSpPr/>
          </xdr:nvSpPr>
          <xdr:spPr>
            <a:xfrm>
              <a:off x="4293870" y="399649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 krok</a:t>
              </a:r>
            </a:p>
          </xdr:txBody>
        </xdr:sp>
        <xdr:cxnSp macro="">
          <xdr:nvCxnSpPr>
            <xdr:cNvPr id="126" name="Horní linka" descr="Ozdobná linka">
              <a:extLst>
                <a:ext uri="{FF2B5EF4-FFF2-40B4-BE49-F238E27FC236}">
                  <a16:creationId xmlns:a16="http://schemas.microsoft.com/office/drawing/2014/main" id="{6E3272E8-3D34-4BC2-A3B8-CFAA0B7306AE}"/>
                </a:ext>
              </a:extLst>
            </xdr:cNvPr>
            <xdr:cNvCxnSpPr>
              <a:cxnSpLocks/>
            </xdr:cNvCxnSpPr>
          </xdr:nvCxnSpPr>
          <xdr:spPr>
            <a:xfrm>
              <a:off x="184433"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08" name="txt_Krok" descr="Ke sčítání, odečítání, násobení a dělení v Excelu nemusíte používat žádné předdefinované funkce. Stačí použít operátory +, -, * a /. Všechny vzorce začínají znaménkem rovná se (=).">
            <a:extLst>
              <a:ext uri="{FF2B5EF4-FFF2-40B4-BE49-F238E27FC236}">
                <a16:creationId xmlns:a16="http://schemas.microsoft.com/office/drawing/2014/main" id="{8742DC30-0FF1-4950-98D1-1D4D2D7B33ED}"/>
              </a:ext>
            </a:extLst>
          </xdr:cNvPr>
          <xdr:cNvSpPr txBox="1"/>
        </xdr:nvSpPr>
        <xdr:spPr>
          <a:xfrm>
            <a:off x="451745" y="994458"/>
            <a:ext cx="5284985" cy="714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Ke sčítání, odečítání, násobení a dělení v Excelu nemusíte používat žádné předdefinované funkce. Stačí použít základní operátory: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Všechny vzorce začínají znaménkem rovná se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09" name="skup_Krok">
            <a:extLst>
              <a:ext uri="{FF2B5EF4-FFF2-40B4-BE49-F238E27FC236}">
                <a16:creationId xmlns:a16="http://schemas.microsoft.com/office/drawing/2014/main" id="{344307E7-8939-4DC6-90D0-121C6023E34E}"/>
              </a:ext>
            </a:extLst>
          </xdr:cNvPr>
          <xdr:cNvGrpSpPr/>
        </xdr:nvGrpSpPr>
        <xdr:grpSpPr>
          <a:xfrm>
            <a:off x="542925" y="1790700"/>
            <a:ext cx="5220101" cy="596207"/>
            <a:chOff x="609600" y="7810500"/>
            <a:chExt cx="5186234" cy="596207"/>
          </a:xfrm>
        </xdr:grpSpPr>
        <xdr:sp macro="" textlink="">
          <xdr:nvSpPr>
            <xdr:cNvPr id="119" name="txt_Krok" descr="Pokud chcete čísla sečíst, vyberte buňku F3, zadejte =C3+C4 a stiskněte Enter. &#10;">
              <a:extLst>
                <a:ext uri="{FF2B5EF4-FFF2-40B4-BE49-F238E27FC236}">
                  <a16:creationId xmlns:a16="http://schemas.microsoft.com/office/drawing/2014/main" id="{F002E929-4219-4978-A490-F2DD449CF4AA}"/>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Pokud chcete čísla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sečíst</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vyberte buňku F3, zadejte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 stiskněte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0" name="obraz_Krok" descr="2">
              <a:extLst>
                <a:ext uri="{FF2B5EF4-FFF2-40B4-BE49-F238E27FC236}">
                  <a16:creationId xmlns:a16="http://schemas.microsoft.com/office/drawing/2014/main" id="{2E6406AB-C476-48D1-BEA6-869A7184608F}"/>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grpSp>
      <xdr:grpSp>
        <xdr:nvGrpSpPr>
          <xdr:cNvPr id="110" name="skup_Krok">
            <a:extLst>
              <a:ext uri="{FF2B5EF4-FFF2-40B4-BE49-F238E27FC236}">
                <a16:creationId xmlns:a16="http://schemas.microsoft.com/office/drawing/2014/main" id="{8FFCD9EA-E2D0-4CB7-A158-043B5D0A28C7}"/>
              </a:ext>
            </a:extLst>
          </xdr:cNvPr>
          <xdr:cNvGrpSpPr/>
        </xdr:nvGrpSpPr>
        <xdr:grpSpPr>
          <a:xfrm>
            <a:off x="542925" y="2333625"/>
            <a:ext cx="5220101" cy="596207"/>
            <a:chOff x="609600" y="7810500"/>
            <a:chExt cx="5186234" cy="596207"/>
          </a:xfrm>
        </xdr:grpSpPr>
        <xdr:sp macro="" textlink="">
          <xdr:nvSpPr>
            <xdr:cNvPr id="117" name="txt_Krok" descr="Pokud chcete čísla odečíst, vyberte buňku F4, zadejte =C3-C4 a stiskněte Enter. &#10;">
              <a:extLst>
                <a:ext uri="{FF2B5EF4-FFF2-40B4-BE49-F238E27FC236}">
                  <a16:creationId xmlns:a16="http://schemas.microsoft.com/office/drawing/2014/main" id="{CADFDA66-201E-4B9E-93C9-81C8D7287166}"/>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Pokud chcete čísla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odečíst</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vyberte buňku F4, zadejte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lang="cs"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a stiskněte </a:t>
              </a:r>
              <a:r>
                <a:rPr lang="cs" sz="1100" b="1"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Enter</a:t>
              </a:r>
              <a:r>
                <a:rPr lang="cs"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8" name="obraz_Krok" descr="3">
              <a:extLst>
                <a:ext uri="{FF2B5EF4-FFF2-40B4-BE49-F238E27FC236}">
                  <a16:creationId xmlns:a16="http://schemas.microsoft.com/office/drawing/2014/main" id="{30447D02-8C17-460D-8A68-AA7AAC297B58}"/>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grpSp>
      <xdr:grpSp>
        <xdr:nvGrpSpPr>
          <xdr:cNvPr id="111" name="skup_Krok">
            <a:extLst>
              <a:ext uri="{FF2B5EF4-FFF2-40B4-BE49-F238E27FC236}">
                <a16:creationId xmlns:a16="http://schemas.microsoft.com/office/drawing/2014/main" id="{F7FEC8A2-A21F-4408-8113-8AAE6773DEF1}"/>
              </a:ext>
            </a:extLst>
          </xdr:cNvPr>
          <xdr:cNvGrpSpPr/>
        </xdr:nvGrpSpPr>
        <xdr:grpSpPr>
          <a:xfrm>
            <a:off x="533400" y="2895600"/>
            <a:ext cx="5220101" cy="596207"/>
            <a:chOff x="609600" y="7810500"/>
            <a:chExt cx="5186234" cy="596207"/>
          </a:xfrm>
        </xdr:grpSpPr>
        <xdr:sp macro="" textlink="">
          <xdr:nvSpPr>
            <xdr:cNvPr id="115" name="txt_Krok" descr="Pokud chcete čísla vynásobit, vyberte buňku F5, zadejte =C3*C4 a stiskněte Enter.&#10;">
              <a:extLst>
                <a:ext uri="{FF2B5EF4-FFF2-40B4-BE49-F238E27FC236}">
                  <a16:creationId xmlns:a16="http://schemas.microsoft.com/office/drawing/2014/main" id="{A750B84C-D9FA-4307-B87D-B03500BD1295}"/>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Pokud chcete čísla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vynásobit</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vyberte buňku F5, zadejte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 stiskněte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6" name="obraz_Krok" descr="4">
              <a:extLst>
                <a:ext uri="{FF2B5EF4-FFF2-40B4-BE49-F238E27FC236}">
                  <a16:creationId xmlns:a16="http://schemas.microsoft.com/office/drawing/2014/main" id="{301F9E0F-B2AD-4808-8E07-2DD27EAA8710}"/>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grpSp>
      <xdr:grpSp>
        <xdr:nvGrpSpPr>
          <xdr:cNvPr id="112" name="skup_Krok">
            <a:extLst>
              <a:ext uri="{FF2B5EF4-FFF2-40B4-BE49-F238E27FC236}">
                <a16:creationId xmlns:a16="http://schemas.microsoft.com/office/drawing/2014/main" id="{408F37C5-7518-41B6-95C9-BDDF6E7642EF}"/>
              </a:ext>
            </a:extLst>
          </xdr:cNvPr>
          <xdr:cNvGrpSpPr/>
        </xdr:nvGrpSpPr>
        <xdr:grpSpPr>
          <a:xfrm>
            <a:off x="542925" y="3457575"/>
            <a:ext cx="5220101" cy="596207"/>
            <a:chOff x="609600" y="7810500"/>
            <a:chExt cx="5186234" cy="596207"/>
          </a:xfrm>
        </xdr:grpSpPr>
        <xdr:sp macro="" textlink="">
          <xdr:nvSpPr>
            <xdr:cNvPr id="113" name="txt_Krok" descr="Pokud chcete čísla vydělit, vyberte buňku F6, zadejte =C3/C4 a stiskněte Enter.&#10;">
              <a:extLst>
                <a:ext uri="{FF2B5EF4-FFF2-40B4-BE49-F238E27FC236}">
                  <a16:creationId xmlns:a16="http://schemas.microsoft.com/office/drawing/2014/main" id="{9799513C-69A2-449B-AD71-86A24AC167F3}"/>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Pokud chcete čísla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vydělit</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vyberte buňku F6, zadejte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 stiskněte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4" name="obraz_Krok" descr="5">
              <a:extLst>
                <a:ext uri="{FF2B5EF4-FFF2-40B4-BE49-F238E27FC236}">
                  <a16:creationId xmlns:a16="http://schemas.microsoft.com/office/drawing/2014/main" id="{5F788989-D02F-42F0-AAEB-46D2CBCF5550}"/>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4</a:t>
              </a:r>
            </a:p>
          </xdr:txBody>
        </xdr:sp>
      </xdr:grpSp>
    </xdr:grpSp>
    <xdr:clientData/>
  </xdr:twoCellAnchor>
  <xdr:twoCellAnchor editAs="absolute">
    <xdr:from>
      <xdr:col>0</xdr:col>
      <xdr:colOff>335731</xdr:colOff>
      <xdr:row>22</xdr:row>
      <xdr:rowOff>190499</xdr:rowOff>
    </xdr:from>
    <xdr:to>
      <xdr:col>1</xdr:col>
      <xdr:colOff>5221294</xdr:colOff>
      <xdr:row>53</xdr:row>
      <xdr:rowOff>171449</xdr:rowOff>
    </xdr:to>
    <xdr:sp macro="" textlink="">
      <xdr:nvSpPr>
        <xdr:cNvPr id="128" name="Obdélník 127" descr="Pozadí">
          <a:extLst>
            <a:ext uri="{FF2B5EF4-FFF2-40B4-BE49-F238E27FC236}">
              <a16:creationId xmlns:a16="http://schemas.microsoft.com/office/drawing/2014/main" id="{C6DA8A49-5A77-4AE2-BD39-5BC07FDB559E}"/>
            </a:ext>
          </a:extLst>
        </xdr:cNvPr>
        <xdr:cNvSpPr/>
      </xdr:nvSpPr>
      <xdr:spPr>
        <a:xfrm>
          <a:off x="335731" y="5029199"/>
          <a:ext cx="5733288" cy="62579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lientData/>
  </xdr:twoCellAnchor>
  <xdr:twoCellAnchor editAs="absolute">
    <xdr:from>
      <xdr:col>0</xdr:col>
      <xdr:colOff>554806</xdr:colOff>
      <xdr:row>26</xdr:row>
      <xdr:rowOff>129471</xdr:rowOff>
    </xdr:from>
    <xdr:to>
      <xdr:col>1</xdr:col>
      <xdr:colOff>4958126</xdr:colOff>
      <xdr:row>26</xdr:row>
      <xdr:rowOff>129471</xdr:rowOff>
    </xdr:to>
    <xdr:cxnSp macro="">
      <xdr:nvCxnSpPr>
        <xdr:cNvPr id="129" name="Přímá spojnice 128" descr="Ozdobná linka">
          <a:extLst>
            <a:ext uri="{FF2B5EF4-FFF2-40B4-BE49-F238E27FC236}">
              <a16:creationId xmlns:a16="http://schemas.microsoft.com/office/drawing/2014/main" id="{A37B1A9B-7A4A-4AFE-83FF-68ED0AF60BB5}"/>
            </a:ext>
          </a:extLst>
        </xdr:cNvPr>
        <xdr:cNvCxnSpPr>
          <a:cxnSpLocks/>
        </xdr:cNvCxnSpPr>
      </xdr:nvCxnSpPr>
      <xdr:spPr>
        <a:xfrm>
          <a:off x="554806" y="5958771"/>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554806</xdr:colOff>
      <xdr:row>50</xdr:row>
      <xdr:rowOff>72664</xdr:rowOff>
    </xdr:from>
    <xdr:to>
      <xdr:col>1</xdr:col>
      <xdr:colOff>4958126</xdr:colOff>
      <xdr:row>50</xdr:row>
      <xdr:rowOff>72664</xdr:rowOff>
    </xdr:to>
    <xdr:cxnSp macro="">
      <xdr:nvCxnSpPr>
        <xdr:cNvPr id="130" name="Přímá spojnice 129" descr="Ozdobná linka">
          <a:extLst>
            <a:ext uri="{FF2B5EF4-FFF2-40B4-BE49-F238E27FC236}">
              <a16:creationId xmlns:a16="http://schemas.microsoft.com/office/drawing/2014/main" id="{54D32FC2-4A3C-44C6-8554-5D7D5A124DFA}"/>
            </a:ext>
          </a:extLst>
        </xdr:cNvPr>
        <xdr:cNvCxnSpPr>
          <a:cxnSpLocks/>
        </xdr:cNvCxnSpPr>
      </xdr:nvCxnSpPr>
      <xdr:spPr>
        <a:xfrm>
          <a:off x="554806" y="10616839"/>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554806</xdr:colOff>
      <xdr:row>23</xdr:row>
      <xdr:rowOff>59892</xdr:rowOff>
    </xdr:from>
    <xdr:to>
      <xdr:col>1</xdr:col>
      <xdr:colOff>4961299</xdr:colOff>
      <xdr:row>24</xdr:row>
      <xdr:rowOff>332352</xdr:rowOff>
    </xdr:to>
    <xdr:sp macro="" textlink="">
      <xdr:nvSpPr>
        <xdr:cNvPr id="131" name="Krok" descr="Další informace o vzorcích, buňkách a oblastech&#10;">
          <a:extLst>
            <a:ext uri="{FF2B5EF4-FFF2-40B4-BE49-F238E27FC236}">
              <a16:creationId xmlns:a16="http://schemas.microsoft.com/office/drawing/2014/main" id="{357DDA9A-4748-449A-87E8-7D577E6B6F8E}"/>
            </a:ext>
          </a:extLst>
        </xdr:cNvPr>
        <xdr:cNvSpPr txBox="1"/>
      </xdr:nvSpPr>
      <xdr:spPr>
        <a:xfrm>
          <a:off x="554806" y="5089092"/>
          <a:ext cx="5254218" cy="462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Další informace o vzorcích, buňkách a oblastech</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469081</xdr:colOff>
      <xdr:row>27</xdr:row>
      <xdr:rowOff>27714</xdr:rowOff>
    </xdr:from>
    <xdr:to>
      <xdr:col>1</xdr:col>
      <xdr:colOff>4915399</xdr:colOff>
      <xdr:row>29</xdr:row>
      <xdr:rowOff>123825</xdr:rowOff>
    </xdr:to>
    <xdr:sp macro="" textlink="">
      <xdr:nvSpPr>
        <xdr:cNvPr id="132" name="txt_Krok" descr="Excel tvoří jednotlivé buňky, které jsou seskupené do řádků a sloupců. Řádky jsou číslované a sloupce jsou označené písmeny. K dispozici je 1 048 576 řádků a 16 384 sloupců a vzorce a funkce můžete vkládat do kterýchkoliv z nich.">
          <a:extLst>
            <a:ext uri="{FF2B5EF4-FFF2-40B4-BE49-F238E27FC236}">
              <a16:creationId xmlns:a16="http://schemas.microsoft.com/office/drawing/2014/main" id="{C309FDDD-7DD5-4C0A-A9F5-43E33DAD131C}"/>
            </a:ext>
          </a:extLst>
        </xdr:cNvPr>
        <xdr:cNvSpPr txBox="1"/>
      </xdr:nvSpPr>
      <xdr:spPr>
        <a:xfrm>
          <a:off x="469081" y="6047514"/>
          <a:ext cx="5294043" cy="619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Excel tvoří jednotlivé buňky, které jsou seskupené do řádků a sloupců. Řádky jsou číslované a sloupce jsou označené písmeny. K dispozici je více než 1 milion řádků a 16 000 sloupců a vzorce můžete vkládat do kterýchkoliv z nich.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29</xdr:row>
      <xdr:rowOff>156753</xdr:rowOff>
    </xdr:from>
    <xdr:to>
      <xdr:col>1</xdr:col>
      <xdr:colOff>4915399</xdr:colOff>
      <xdr:row>36</xdr:row>
      <xdr:rowOff>82270</xdr:rowOff>
    </xdr:to>
    <xdr:sp macro="" textlink="">
      <xdr:nvSpPr>
        <xdr:cNvPr id="133" name="txt_Krok" descr="Formulas can contain cell references, ranges of cell references, operators, and constants. The following are all examples of formulas:&#10;&#10;=A1+BI&#10;=10*20&#10;=SUM(A1:A10)&#10;&#10;">
          <a:extLst>
            <a:ext uri="{FF2B5EF4-FFF2-40B4-BE49-F238E27FC236}">
              <a16:creationId xmlns:a16="http://schemas.microsoft.com/office/drawing/2014/main" id="{DE5F2A61-4B42-4344-8A7F-D8616CB59479}"/>
            </a:ext>
          </a:extLst>
        </xdr:cNvPr>
        <xdr:cNvSpPr txBox="1"/>
      </xdr:nvSpPr>
      <xdr:spPr>
        <a:xfrm>
          <a:off x="469081" y="6700428"/>
          <a:ext cx="5294043" cy="1259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Vzorce můžou obsahovat odkazy na buňky, oblasti odkazů na buňky, operátory a konstanty. Toto všechno jsou příklady vzorců:</a:t>
          </a:r>
        </a:p>
        <a:p>
          <a:pPr marL="457200" marR="0" lvl="1" indent="0" defTabSz="914400" rtl="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457200" marR="0" lvl="1" indent="0" defTabSz="914400" rtl="0" eaLnBrk="1" fontAlgn="auto" latinLnBrk="0" hangingPunct="1">
            <a:lnSpc>
              <a:spcPct val="100000"/>
            </a:lnSpc>
            <a:spcBef>
              <a:spcPts val="0"/>
            </a:spcBef>
            <a:spcAft>
              <a:spcPts val="0"/>
            </a:spcAft>
            <a:buClrTx/>
            <a:buSzTx/>
            <a:buFontTx/>
            <a:buNone/>
            <a:tabLst/>
            <a:defRPr/>
          </a:pP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=A1+B1</a:t>
          </a:r>
        </a:p>
        <a:p>
          <a:pPr marL="457200" marR="0" lvl="1" indent="0" defTabSz="914400" rtl="0" eaLnBrk="1" fontAlgn="auto" latinLnBrk="0" hangingPunct="1">
            <a:lnSpc>
              <a:spcPct val="100000"/>
            </a:lnSpc>
            <a:spcBef>
              <a:spcPts val="0"/>
            </a:spcBef>
            <a:spcAft>
              <a:spcPts val="0"/>
            </a:spcAft>
            <a:buClrTx/>
            <a:buSzTx/>
            <a:buFontTx/>
            <a:buNone/>
            <a:tabLst/>
            <a:defRPr/>
          </a:pP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=10+20</a:t>
          </a:r>
        </a:p>
        <a:p>
          <a:pPr marL="457200" marR="0" lvl="1" indent="0" defTabSz="914400" rtl="0" eaLnBrk="1" fontAlgn="auto" latinLnBrk="0" hangingPunct="1">
            <a:lnSpc>
              <a:spcPct val="100000"/>
            </a:lnSpc>
            <a:spcBef>
              <a:spcPts val="0"/>
            </a:spcBef>
            <a:spcAft>
              <a:spcPts val="0"/>
            </a:spcAft>
            <a:buClrTx/>
            <a:buSzTx/>
            <a:buFontTx/>
            <a:buNone/>
            <a:tabLst/>
            <a:defRPr/>
          </a:pP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=SUMA(A1:A10)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36</xdr:row>
      <xdr:rowOff>33490</xdr:rowOff>
    </xdr:from>
    <xdr:to>
      <xdr:col>1</xdr:col>
      <xdr:colOff>5050606</xdr:colOff>
      <xdr:row>42</xdr:row>
      <xdr:rowOff>95250</xdr:rowOff>
    </xdr:to>
    <xdr:sp macro="" textlink="">
      <xdr:nvSpPr>
        <xdr:cNvPr id="134" name="txt_Krok" descr="Můžete si všimnout, že ve třetím příkladu výše jsme použili funkci SUMA. Funkce je předdefinovaný příkaz, který vezme hodnotu nebo hodnoty, provede s nimi nějaký výpočet a vrátí výsledek. Funkce SUMA například vezme odkazy na buňky nebo oblasti, které zadáte, a sečte je. V tomto příkladu sečte buňky A1 až A10. Excel nabízí více než 400 funkcí, které můžete prozkoumat na kartě Vzorce.">
          <a:extLst>
            <a:ext uri="{FF2B5EF4-FFF2-40B4-BE49-F238E27FC236}">
              <a16:creationId xmlns:a16="http://schemas.microsoft.com/office/drawing/2014/main" id="{73D9B0E0-3581-491E-A150-07F5BAA0F86D}"/>
            </a:ext>
          </a:extLst>
        </xdr:cNvPr>
        <xdr:cNvSpPr txBox="1"/>
      </xdr:nvSpPr>
      <xdr:spPr>
        <a:xfrm>
          <a:off x="469081" y="7910665"/>
          <a:ext cx="5429250" cy="1204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Můžete si všimnout, že ve třetím příkladu výše jsme použili funkci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Funkce je předdefinovaný příkaz, který vezme hodnotu nebo hodnoty, provede s nimi nějaký výpočet a vrátí výsledek. Funkce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například vezme odkazy na buňky nebo oblasti, které zadáte, a sečte je. V tomto příkladu sečte buňky A1 až A10. Excel nabízí více než 400 funkcí, které můžete prozkoumat na kartě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Vzorce</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41</xdr:row>
      <xdr:rowOff>186209</xdr:rowOff>
    </xdr:from>
    <xdr:to>
      <xdr:col>1</xdr:col>
      <xdr:colOff>5022031</xdr:colOff>
      <xdr:row>44</xdr:row>
      <xdr:rowOff>138020</xdr:rowOff>
    </xdr:to>
    <xdr:sp macro="" textlink="">
      <xdr:nvSpPr>
        <xdr:cNvPr id="135" name="txt_Krok" descr="Vzorce s funkcemi začínají znaménkem rovná se, za kterým je název funkce a její argumenty (hodnoty, které funkce používá k výpočtu) uzavřené v závorkách. &#10;&#10;">
          <a:extLst>
            <a:ext uri="{FF2B5EF4-FFF2-40B4-BE49-F238E27FC236}">
              <a16:creationId xmlns:a16="http://schemas.microsoft.com/office/drawing/2014/main" id="{066FFF9C-96C0-4C5A-AFA6-27C4951F9C44}"/>
            </a:ext>
          </a:extLst>
        </xdr:cNvPr>
        <xdr:cNvSpPr txBox="1"/>
      </xdr:nvSpPr>
      <xdr:spPr>
        <a:xfrm>
          <a:off x="469081" y="9015884"/>
          <a:ext cx="5400675" cy="523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Vzorce s funkcemi začínají znaménkem rovná se, za kterým je název funkce a její argumenty (hodnoty, které funkce používá k výpočtu) uzavřené v závorkách.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44</xdr:row>
      <xdr:rowOff>121985</xdr:rowOff>
    </xdr:from>
    <xdr:to>
      <xdr:col>1</xdr:col>
      <xdr:colOff>5031556</xdr:colOff>
      <xdr:row>50</xdr:row>
      <xdr:rowOff>23962</xdr:rowOff>
    </xdr:to>
    <xdr:sp macro="" textlink="">
      <xdr:nvSpPr>
        <xdr:cNvPr id="136" name="txt_Krok" descr="Vzorec se potvrzuje stisknutím klávesy Enter. Když ji stisknete, vzorec se vypočítá a v buňce se zobrazí výsledek. Pokud chcete vidět samotný vzorec, můžete se podívat na řádek vzorců pod pásem karet nebo stisknutím klávesy F2 přejít do režimu úprav, ve kterém vzorec uvidíte v buňce. Když pak zase stisknete klávesu Enter, vzorec se bude považovat za dokončený a vypočítá se výsledek.">
          <a:extLst>
            <a:ext uri="{FF2B5EF4-FFF2-40B4-BE49-F238E27FC236}">
              <a16:creationId xmlns:a16="http://schemas.microsoft.com/office/drawing/2014/main" id="{5586BF07-B001-4F35-B7E4-70A08A528E83}"/>
            </a:ext>
          </a:extLst>
        </xdr:cNvPr>
        <xdr:cNvSpPr txBox="1"/>
      </xdr:nvSpPr>
      <xdr:spPr>
        <a:xfrm>
          <a:off x="469081" y="9523160"/>
          <a:ext cx="5410200" cy="10449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Vzorec se potvrzuje stisknutím klávesy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Když ji stisknete, vzorec se vypočítá a v buňce se zobrazí výsledek. Pokud chcete vidět samotný vzorec, můžete se podívat na řádek vzorců pod pásem karet nebo stisknutím klávesy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F2</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přejít do režimu úprav, ve kterém vzorec uvidíte v buňce. Když pak zase stisknete klávesu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vzorec se bude považovat za dokončený a vypočítá se výsledek.</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478606</xdr:colOff>
      <xdr:row>51</xdr:row>
      <xdr:rowOff>24912</xdr:rowOff>
    </xdr:from>
    <xdr:to>
      <xdr:col>1</xdr:col>
      <xdr:colOff>906051</xdr:colOff>
      <xdr:row>52</xdr:row>
      <xdr:rowOff>169861</xdr:rowOff>
    </xdr:to>
    <xdr:sp macro="" textlink="">
      <xdr:nvSpPr>
        <xdr:cNvPr id="137" name="TlačítkoPředchozí" descr="Vrátit se na předchozí list">
          <a:hlinkClick xmlns:r="http://schemas.openxmlformats.org/officeDocument/2006/relationships" r:id="rId4" tooltip="Kliknutím sem se můžete vrátit na předchozí list."/>
          <a:extLst>
            <a:ext uri="{FF2B5EF4-FFF2-40B4-BE49-F238E27FC236}">
              <a16:creationId xmlns:a16="http://schemas.microsoft.com/office/drawing/2014/main" id="{BEFD400E-6244-40BE-8D92-330023967DDC}"/>
            </a:ext>
          </a:extLst>
        </xdr:cNvPr>
        <xdr:cNvSpPr/>
      </xdr:nvSpPr>
      <xdr:spPr>
        <a:xfrm flipH="1">
          <a:off x="478606" y="1075958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clientData fPrintsWithSheet="0"/>
  </xdr:twoCellAnchor>
  <xdr:twoCellAnchor editAs="absolute">
    <xdr:from>
      <xdr:col>1</xdr:col>
      <xdr:colOff>3591742</xdr:colOff>
      <xdr:row>51</xdr:row>
      <xdr:rowOff>24912</xdr:rowOff>
    </xdr:from>
    <xdr:to>
      <xdr:col>1</xdr:col>
      <xdr:colOff>4866912</xdr:colOff>
      <xdr:row>52</xdr:row>
      <xdr:rowOff>169861</xdr:rowOff>
    </xdr:to>
    <xdr:sp macro="" textlink="">
      <xdr:nvSpPr>
        <xdr:cNvPr id="138" name="TlačítkoDalší" descr="Přejít na další list">
          <a:hlinkClick xmlns:r="http://schemas.openxmlformats.org/officeDocument/2006/relationships" r:id="rId3" tooltip="Kliknutím sem můžete přejít na další list."/>
          <a:extLst>
            <a:ext uri="{FF2B5EF4-FFF2-40B4-BE49-F238E27FC236}">
              <a16:creationId xmlns:a16="http://schemas.microsoft.com/office/drawing/2014/main" id="{DD56E08A-C3A9-475A-87AB-52A78D988C6C}"/>
            </a:ext>
          </a:extLst>
        </xdr:cNvPr>
        <xdr:cNvSpPr/>
      </xdr:nvSpPr>
      <xdr:spPr>
        <a:xfrm>
          <a:off x="4439467" y="1075958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fPrintsWithSheet="0"/>
  </xdr:twoCellAnchor>
  <xdr:twoCellAnchor editAs="absolute">
    <xdr:from>
      <xdr:col>5</xdr:col>
      <xdr:colOff>421456</xdr:colOff>
      <xdr:row>6</xdr:row>
      <xdr:rowOff>114299</xdr:rowOff>
    </xdr:from>
    <xdr:to>
      <xdr:col>9</xdr:col>
      <xdr:colOff>504826</xdr:colOff>
      <xdr:row>12</xdr:row>
      <xdr:rowOff>123824</xdr:rowOff>
    </xdr:to>
    <xdr:grpSp>
      <xdr:nvGrpSpPr>
        <xdr:cNvPr id="139" name="BONUS" descr="BONUS&#10;&#10;">
          <a:extLst>
            <a:ext uri="{FF2B5EF4-FFF2-40B4-BE49-F238E27FC236}">
              <a16:creationId xmlns:a16="http://schemas.microsoft.com/office/drawing/2014/main" id="{34B095E6-B82C-4533-81A2-82946450BAFD}"/>
            </a:ext>
          </a:extLst>
        </xdr:cNvPr>
        <xdr:cNvGrpSpPr/>
      </xdr:nvGrpSpPr>
      <xdr:grpSpPr>
        <a:xfrm>
          <a:off x="9609906" y="1841499"/>
          <a:ext cx="3391720" cy="1127125"/>
          <a:chOff x="9048750" y="3743325"/>
          <a:chExt cx="3217248" cy="1153413"/>
        </a:xfrm>
      </xdr:grpSpPr>
      <xdr:sp macro="" textlink="">
        <xdr:nvSpPr>
          <xdr:cNvPr id="140" name="Krok" descr="EXTRA CREDIT&#10;You can raise a value to a power by using the carat (^) symbol, like =A1^A2. Enter it with Shift+6.&#10;">
            <a:extLst>
              <a:ext uri="{FF2B5EF4-FFF2-40B4-BE49-F238E27FC236}">
                <a16:creationId xmlns:a16="http://schemas.microsoft.com/office/drawing/2014/main" id="{675C53E6-D7B5-493F-A9ED-94DE7985453E}"/>
              </a:ext>
            </a:extLst>
          </xdr:cNvPr>
          <xdr:cNvSpPr txBox="1"/>
        </xdr:nvSpPr>
        <xdr:spPr>
          <a:xfrm>
            <a:off x="9648643" y="3895724"/>
            <a:ext cx="2617355" cy="1001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panose="020B0502040204020203" pitchFamily="34" charset="0"/>
              </a:rPr>
              <a:t>BONUS</a:t>
            </a:r>
            <a:endParaRPr lang="en-US" sz="1200" b="1">
              <a:solidFill>
                <a:srgbClr val="ED7D31">
                  <a:lumMod val="60000"/>
                  <a:lumOff val="40000"/>
                </a:srgbClr>
              </a:solidFill>
              <a:latin typeface="+mj-lt"/>
              <a:ea typeface="Segoe UI" pitchFamily="34" charset="0"/>
              <a:cs typeface="Segoe UI" panose="020B0502040204020203" pitchFamily="34" charset="0"/>
            </a:endParaRPr>
          </a:p>
          <a:p>
            <a:pPr rtl="0" eaLnBrk="1" fontAlgn="auto" latinLnBrk="0" hangingPunct="1"/>
            <a:r>
              <a:rPr lang="cs" sz="1100" b="0" i="0" kern="1200" baseline="0">
                <a:solidFill>
                  <a:schemeClr val="dk1"/>
                </a:solidFill>
                <a:effectLst/>
                <a:latin typeface="+mn-lt"/>
                <a:ea typeface="+mn-ea"/>
                <a:cs typeface="+mn-cs"/>
              </a:rPr>
              <a:t>K umocňování hodnot můžete použít symbol stříška (</a:t>
            </a:r>
            <a:r>
              <a:rPr lang="cs" sz="1100" b="1" i="0" kern="1200" baseline="0">
                <a:solidFill>
                  <a:schemeClr val="dk1"/>
                </a:solidFill>
                <a:effectLst/>
                <a:latin typeface="+mn-lt"/>
                <a:ea typeface="+mn-ea"/>
                <a:cs typeface="+mn-cs"/>
              </a:rPr>
              <a:t>^</a:t>
            </a:r>
            <a:r>
              <a:rPr lang="cs" sz="1100" b="0" i="0" kern="1200" baseline="0">
                <a:solidFill>
                  <a:schemeClr val="dk1"/>
                </a:solidFill>
                <a:effectLst/>
                <a:latin typeface="+mn-lt"/>
                <a:ea typeface="+mn-ea"/>
                <a:cs typeface="+mn-cs"/>
              </a:rPr>
              <a:t>), například =C3^C4. Zadat ho můžete kombinací kláves </a:t>
            </a:r>
            <a:r>
              <a:rPr lang="cs" sz="1100" b="1" i="0" kern="1200" baseline="0">
                <a:solidFill>
                  <a:schemeClr val="dk1"/>
                </a:solidFill>
                <a:effectLst/>
                <a:latin typeface="+mn-lt"/>
                <a:ea typeface="+mn-ea"/>
                <a:cs typeface="+mn-cs"/>
              </a:rPr>
              <a:t>Ctrl+Alt+š</a:t>
            </a:r>
            <a:r>
              <a:rPr lang="cs" sz="1100" b="0" i="0" kern="1200" baseline="0">
                <a:solidFill>
                  <a:schemeClr val="dk1"/>
                </a:solidFill>
                <a:effectLst/>
                <a:latin typeface="+mn-lt"/>
                <a:ea typeface="+mn-ea"/>
                <a:cs typeface="+mn-cs"/>
              </a:rPr>
              <a:t>, kterou je třeba potvrdit mezerníkem.</a:t>
            </a:r>
          </a:p>
        </xdr:txBody>
      </xdr:sp>
      <xdr:pic>
        <xdr:nvPicPr>
          <xdr:cNvPr id="141" name="Stužka bonusu" descr="Ozdobná stužka">
            <a:extLst>
              <a:ext uri="{FF2B5EF4-FFF2-40B4-BE49-F238E27FC236}">
                <a16:creationId xmlns:a16="http://schemas.microsoft.com/office/drawing/2014/main" id="{8CCDA131-B8EE-49BF-B978-9C80B0D5FAF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9287099" y="3950551"/>
            <a:ext cx="474289" cy="439736"/>
          </a:xfrm>
          <a:prstGeom prst="rect">
            <a:avLst/>
          </a:prstGeom>
        </xdr:spPr>
      </xdr:pic>
      <xdr:sp macro="" textlink="">
        <xdr:nvSpPr>
          <xdr:cNvPr id="142" name="Šipka bonusu" descr="Šipka">
            <a:extLst>
              <a:ext uri="{FF2B5EF4-FFF2-40B4-BE49-F238E27FC236}">
                <a16:creationId xmlns:a16="http://schemas.microsoft.com/office/drawing/2014/main" id="{F2D8B853-541C-481F-8BBF-E827C4DE7D61}"/>
              </a:ext>
            </a:extLst>
          </xdr:cNvPr>
          <xdr:cNvSpPr/>
        </xdr:nvSpPr>
        <xdr:spPr>
          <a:xfrm rot="15682076" flipH="1">
            <a:off x="9021478" y="3770597"/>
            <a:ext cx="462029" cy="407486"/>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absolute">
    <xdr:from>
      <xdr:col>0</xdr:col>
      <xdr:colOff>333375</xdr:colOff>
      <xdr:row>54</xdr:row>
      <xdr:rowOff>66674</xdr:rowOff>
    </xdr:from>
    <xdr:to>
      <xdr:col>1</xdr:col>
      <xdr:colOff>5218938</xdr:colOff>
      <xdr:row>68</xdr:row>
      <xdr:rowOff>171449</xdr:rowOff>
    </xdr:to>
    <xdr:grpSp>
      <xdr:nvGrpSpPr>
        <xdr:cNvPr id="143" name="Skupina 142">
          <a:extLst>
            <a:ext uri="{FF2B5EF4-FFF2-40B4-BE49-F238E27FC236}">
              <a16:creationId xmlns:a16="http://schemas.microsoft.com/office/drawing/2014/main" id="{79AC946A-932E-4F38-8B0A-9F23F83F1E52}"/>
            </a:ext>
          </a:extLst>
        </xdr:cNvPr>
        <xdr:cNvGrpSpPr/>
      </xdr:nvGrpSpPr>
      <xdr:grpSpPr>
        <a:xfrm>
          <a:off x="333375" y="11033124"/>
          <a:ext cx="5774563" cy="2682875"/>
          <a:chOff x="350069" y="11620499"/>
          <a:chExt cx="5733288" cy="2771775"/>
        </a:xfrm>
      </xdr:grpSpPr>
      <xdr:sp macro="" textlink="">
        <xdr:nvSpPr>
          <xdr:cNvPr id="144" name="Obdélník 143">
            <a:extLst>
              <a:ext uri="{FF2B5EF4-FFF2-40B4-BE49-F238E27FC236}">
                <a16:creationId xmlns:a16="http://schemas.microsoft.com/office/drawing/2014/main" id="{03611DF3-2DDC-4C9F-9BD2-1914CDC70236}"/>
              </a:ext>
            </a:extLst>
          </xdr:cNvPr>
          <xdr:cNvSpPr/>
        </xdr:nvSpPr>
        <xdr:spPr>
          <a:xfrm>
            <a:off x="350069" y="11620499"/>
            <a:ext cx="5733288" cy="2771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5" name="Krok" descr="Další informace na webu&#10;">
            <a:extLst>
              <a:ext uri="{FF2B5EF4-FFF2-40B4-BE49-F238E27FC236}">
                <a16:creationId xmlns:a16="http://schemas.microsoft.com/office/drawing/2014/main" id="{688CB3AD-6B8F-4152-822F-68C8F1EEED97}"/>
              </a:ext>
            </a:extLst>
          </xdr:cNvPr>
          <xdr:cNvSpPr txBox="1"/>
        </xdr:nvSpPr>
        <xdr:spPr>
          <a:xfrm>
            <a:off x="572393" y="11629541"/>
            <a:ext cx="5043964" cy="415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Další informace na webu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6" name="Přímá spojnice 145" descr="Ozdobná linka">
            <a:extLst>
              <a:ext uri="{FF2B5EF4-FFF2-40B4-BE49-F238E27FC236}">
                <a16:creationId xmlns:a16="http://schemas.microsoft.com/office/drawing/2014/main" id="{78299991-CCE6-4F28-81F0-C743EF2F129C}"/>
              </a:ext>
            </a:extLst>
          </xdr:cNvPr>
          <xdr:cNvCxnSpPr>
            <a:cxnSpLocks/>
          </xdr:cNvCxnSpPr>
        </xdr:nvCxnSpPr>
        <xdr:spPr>
          <a:xfrm>
            <a:off x="575439" y="12154546"/>
            <a:ext cx="528137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47" name="Přímá spojnice 146" descr="Ozdobná linka">
            <a:extLst>
              <a:ext uri="{FF2B5EF4-FFF2-40B4-BE49-F238E27FC236}">
                <a16:creationId xmlns:a16="http://schemas.microsoft.com/office/drawing/2014/main" id="{C7CE393B-0A40-460B-ADC7-32213AED6195}"/>
              </a:ext>
            </a:extLst>
          </xdr:cNvPr>
          <xdr:cNvCxnSpPr>
            <a:cxnSpLocks/>
          </xdr:cNvCxnSpPr>
        </xdr:nvCxnSpPr>
        <xdr:spPr>
          <a:xfrm>
            <a:off x="575438" y="14248538"/>
            <a:ext cx="5285232"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555326</xdr:colOff>
      <xdr:row>57</xdr:row>
      <xdr:rowOff>93845</xdr:rowOff>
    </xdr:from>
    <xdr:to>
      <xdr:col>1</xdr:col>
      <xdr:colOff>2477523</xdr:colOff>
      <xdr:row>59</xdr:row>
      <xdr:rowOff>90618</xdr:rowOff>
    </xdr:to>
    <xdr:grpSp>
      <xdr:nvGrpSpPr>
        <xdr:cNvPr id="148" name="Skupina 147">
          <a:extLst>
            <a:ext uri="{FF2B5EF4-FFF2-40B4-BE49-F238E27FC236}">
              <a16:creationId xmlns:a16="http://schemas.microsoft.com/office/drawing/2014/main" id="{CA7B2371-3B06-4B9B-9469-235F43CE38D0}"/>
            </a:ext>
          </a:extLst>
        </xdr:cNvPr>
        <xdr:cNvGrpSpPr/>
      </xdr:nvGrpSpPr>
      <xdr:grpSpPr>
        <a:xfrm>
          <a:off x="555326" y="11612745"/>
          <a:ext cx="2811197" cy="365073"/>
          <a:chOff x="552970" y="11990570"/>
          <a:chExt cx="2769922" cy="377773"/>
        </a:xfrm>
      </xdr:grpSpPr>
      <xdr:sp macro="" textlink="">
        <xdr:nvSpPr>
          <xdr:cNvPr id="149" name="Krok" descr="Hypertextový odkaz na všechny informace o funkci PRŮMĚR na webu&#10;&#10;">
            <a:hlinkClick xmlns:r="http://schemas.openxmlformats.org/officeDocument/2006/relationships" r:id="rId7" tooltip="Pomocí této možnosti získáte z webu další informace o použití Excelu jako kalkulačky."/>
            <a:extLst>
              <a:ext uri="{FF2B5EF4-FFF2-40B4-BE49-F238E27FC236}">
                <a16:creationId xmlns:a16="http://schemas.microsoft.com/office/drawing/2014/main" id="{94DAAE3B-3571-4AC2-BCCC-AD998F75E3DC}"/>
              </a:ext>
            </a:extLst>
          </xdr:cNvPr>
          <xdr:cNvSpPr txBox="1"/>
        </xdr:nvSpPr>
        <xdr:spPr>
          <a:xfrm>
            <a:off x="1002467" y="12068801"/>
            <a:ext cx="2320425" cy="267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Použití Excelu jako kalkulačky</a:t>
            </a:r>
          </a:p>
        </xdr:txBody>
      </xdr:sp>
      <xdr:pic>
        <xdr:nvPicPr>
          <xdr:cNvPr id="150" name="Grafika 22" descr="Pomocí této možnosti získáte další informace z webu.">
            <a:hlinkClick xmlns:r="http://schemas.openxmlformats.org/officeDocument/2006/relationships" r:id="rId7" tooltip="Pomocí této možnosti získáte další informace z webu."/>
            <a:extLst>
              <a:ext uri="{FF2B5EF4-FFF2-40B4-BE49-F238E27FC236}">
                <a16:creationId xmlns:a16="http://schemas.microsoft.com/office/drawing/2014/main" id="{EBAE2967-711A-4896-A8B7-B7FA652650A2}"/>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552970" y="11990570"/>
            <a:ext cx="475661" cy="377773"/>
          </a:xfrm>
          <a:prstGeom prst="rect">
            <a:avLst/>
          </a:prstGeom>
        </xdr:spPr>
      </xdr:pic>
    </xdr:grpSp>
    <xdr:clientData/>
  </xdr:twoCellAnchor>
  <xdr:twoCellAnchor editAs="absolute">
    <xdr:from>
      <xdr:col>0</xdr:col>
      <xdr:colOff>555326</xdr:colOff>
      <xdr:row>59</xdr:row>
      <xdr:rowOff>98875</xdr:rowOff>
    </xdr:from>
    <xdr:to>
      <xdr:col>1</xdr:col>
      <xdr:colOff>2505135</xdr:colOff>
      <xdr:row>61</xdr:row>
      <xdr:rowOff>101235</xdr:rowOff>
    </xdr:to>
    <xdr:grpSp>
      <xdr:nvGrpSpPr>
        <xdr:cNvPr id="151" name="Skupina 150" descr="Přehled vzorců v Excelu">
          <a:extLst>
            <a:ext uri="{FF2B5EF4-FFF2-40B4-BE49-F238E27FC236}">
              <a16:creationId xmlns:a16="http://schemas.microsoft.com/office/drawing/2014/main" id="{DBBBF993-8DF8-4B72-8129-E3AA07A81756}"/>
            </a:ext>
          </a:extLst>
        </xdr:cNvPr>
        <xdr:cNvGrpSpPr/>
      </xdr:nvGrpSpPr>
      <xdr:grpSpPr>
        <a:xfrm>
          <a:off x="555326" y="11986075"/>
          <a:ext cx="2838809" cy="370660"/>
          <a:chOff x="552970" y="12376600"/>
          <a:chExt cx="2797534" cy="383360"/>
        </a:xfrm>
      </xdr:grpSpPr>
      <xdr:sp macro="" textlink="">
        <xdr:nvSpPr>
          <xdr:cNvPr id="152" name="Krok" descr="Hypertextový odkaz na všechny informace o funkci POČET na webu&#10;">
            <a:hlinkClick xmlns:r="http://schemas.openxmlformats.org/officeDocument/2006/relationships" r:id="rId10" tooltip="Pomocí této možnosti získáte z webu další informace o vzorcích v Excelu."/>
            <a:extLst>
              <a:ext uri="{FF2B5EF4-FFF2-40B4-BE49-F238E27FC236}">
                <a16:creationId xmlns:a16="http://schemas.microsoft.com/office/drawing/2014/main" id="{68253150-FDCC-4078-B423-C873DCBF4AD9}"/>
              </a:ext>
            </a:extLst>
          </xdr:cNvPr>
          <xdr:cNvSpPr txBox="1"/>
        </xdr:nvSpPr>
        <xdr:spPr>
          <a:xfrm>
            <a:off x="1002467" y="12466356"/>
            <a:ext cx="2348037" cy="244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Přehled vzorců v Excelu</a:t>
            </a:r>
          </a:p>
        </xdr:txBody>
      </xdr:sp>
      <xdr:pic>
        <xdr:nvPicPr>
          <xdr:cNvPr id="153" name="Grafika 22" descr="Pomocí této možnosti získáte další informace z webu.">
            <a:hlinkClick xmlns:r="http://schemas.openxmlformats.org/officeDocument/2006/relationships" r:id="rId10" tooltip="Pomocí této možnosti získáte další informace z webu."/>
            <a:extLst>
              <a:ext uri="{FF2B5EF4-FFF2-40B4-BE49-F238E27FC236}">
                <a16:creationId xmlns:a16="http://schemas.microsoft.com/office/drawing/2014/main" id="{8A744DEE-DB39-49DC-9ECF-DB49429F7820}"/>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552970" y="12376600"/>
            <a:ext cx="475661" cy="383360"/>
          </a:xfrm>
          <a:prstGeom prst="rect">
            <a:avLst/>
          </a:prstGeom>
        </xdr:spPr>
      </xdr:pic>
    </xdr:grpSp>
    <xdr:clientData/>
  </xdr:twoCellAnchor>
  <xdr:twoCellAnchor editAs="absolute">
    <xdr:from>
      <xdr:col>0</xdr:col>
      <xdr:colOff>555326</xdr:colOff>
      <xdr:row>61</xdr:row>
      <xdr:rowOff>117673</xdr:rowOff>
    </xdr:from>
    <xdr:to>
      <xdr:col>1</xdr:col>
      <xdr:colOff>2412180</xdr:colOff>
      <xdr:row>63</xdr:row>
      <xdr:rowOff>114446</xdr:rowOff>
    </xdr:to>
    <xdr:grpSp>
      <xdr:nvGrpSpPr>
        <xdr:cNvPr id="154" name="Skupina 153">
          <a:extLst>
            <a:ext uri="{FF2B5EF4-FFF2-40B4-BE49-F238E27FC236}">
              <a16:creationId xmlns:a16="http://schemas.microsoft.com/office/drawing/2014/main" id="{97003A87-44BF-4E57-A760-19DF355C2169}"/>
            </a:ext>
          </a:extLst>
        </xdr:cNvPr>
        <xdr:cNvGrpSpPr/>
      </xdr:nvGrpSpPr>
      <xdr:grpSpPr>
        <a:xfrm>
          <a:off x="555326" y="12373173"/>
          <a:ext cx="2745854" cy="365073"/>
          <a:chOff x="552970" y="12776398"/>
          <a:chExt cx="2704579" cy="377773"/>
        </a:xfrm>
      </xdr:grpSpPr>
      <xdr:sp macro="" textlink="">
        <xdr:nvSpPr>
          <xdr:cNvPr id="155" name="Krok" descr="Hypertextový odkaz na článek o využití Excelu jako kalkulačky na webu&#10;">
            <a:hlinkClick xmlns:r="http://schemas.openxmlformats.org/officeDocument/2006/relationships" r:id="rId11" tooltip="Pomocí této možnosti získáte z webu další informace o funkcích v Excelu podle kategorie."/>
            <a:extLst>
              <a:ext uri="{FF2B5EF4-FFF2-40B4-BE49-F238E27FC236}">
                <a16:creationId xmlns:a16="http://schemas.microsoft.com/office/drawing/2014/main" id="{1B8A91B8-3AD1-4CBF-A83F-989016E1EFCA}"/>
              </a:ext>
            </a:extLst>
          </xdr:cNvPr>
          <xdr:cNvSpPr txBox="1"/>
        </xdr:nvSpPr>
        <xdr:spPr>
          <a:xfrm>
            <a:off x="1002466" y="12860578"/>
            <a:ext cx="2255083" cy="249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Funkce Excelu (podle kategorie) </a:t>
            </a:r>
          </a:p>
        </xdr:txBody>
      </xdr:sp>
      <xdr:pic>
        <xdr:nvPicPr>
          <xdr:cNvPr id="156" name="Obrázek 155" descr="Pomocí této možnosti získáte další informace z webu.">
            <a:hlinkClick xmlns:r="http://schemas.openxmlformats.org/officeDocument/2006/relationships" r:id="rId11" tooltip="Pomocí této možnosti získáte další informace z webu."/>
            <a:extLst>
              <a:ext uri="{FF2B5EF4-FFF2-40B4-BE49-F238E27FC236}">
                <a16:creationId xmlns:a16="http://schemas.microsoft.com/office/drawing/2014/main" id="{6A002DE9-B460-4DEF-89B0-9CE1D5FEA443}"/>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552970" y="12776398"/>
            <a:ext cx="475661" cy="377773"/>
          </a:xfrm>
          <a:prstGeom prst="rect">
            <a:avLst/>
          </a:prstGeom>
        </xdr:spPr>
      </xdr:pic>
    </xdr:grpSp>
    <xdr:clientData/>
  </xdr:twoCellAnchor>
  <xdr:twoCellAnchor editAs="absolute">
    <xdr:from>
      <xdr:col>0</xdr:col>
      <xdr:colOff>567509</xdr:colOff>
      <xdr:row>63</xdr:row>
      <xdr:rowOff>129532</xdr:rowOff>
    </xdr:from>
    <xdr:to>
      <xdr:col>1</xdr:col>
      <xdr:colOff>2669355</xdr:colOff>
      <xdr:row>65</xdr:row>
      <xdr:rowOff>131892</xdr:rowOff>
    </xdr:to>
    <xdr:grpSp>
      <xdr:nvGrpSpPr>
        <xdr:cNvPr id="157" name="Skupina 156">
          <a:extLst>
            <a:ext uri="{FF2B5EF4-FFF2-40B4-BE49-F238E27FC236}">
              <a16:creationId xmlns:a16="http://schemas.microsoft.com/office/drawing/2014/main" id="{71257630-43F1-4787-B9D3-FAD6BF048228}"/>
            </a:ext>
          </a:extLst>
        </xdr:cNvPr>
        <xdr:cNvGrpSpPr/>
      </xdr:nvGrpSpPr>
      <xdr:grpSpPr>
        <a:xfrm>
          <a:off x="567509" y="12753332"/>
          <a:ext cx="2990846" cy="370660"/>
          <a:chOff x="565153" y="13169257"/>
          <a:chExt cx="2949571" cy="383360"/>
        </a:xfrm>
      </xdr:grpSpPr>
      <xdr:sp macro="" textlink="">
        <xdr:nvSpPr>
          <xdr:cNvPr id="158" name="Krok" descr="Hypertextový odkaz na bezplatná školení k Excelu na webu&#10;">
            <a:hlinkClick xmlns:r="http://schemas.openxmlformats.org/officeDocument/2006/relationships" r:id="rId12" tooltip="Pomocí této možnosti získáte z webu další informace o funkcích v Excelu podle abecedy."/>
            <a:extLst>
              <a:ext uri="{FF2B5EF4-FFF2-40B4-BE49-F238E27FC236}">
                <a16:creationId xmlns:a16="http://schemas.microsoft.com/office/drawing/2014/main" id="{A1D2C3A9-E7A3-44B5-93E4-99B051F60D72}"/>
              </a:ext>
            </a:extLst>
          </xdr:cNvPr>
          <xdr:cNvSpPr txBox="1"/>
        </xdr:nvSpPr>
        <xdr:spPr>
          <a:xfrm>
            <a:off x="1014649" y="13253084"/>
            <a:ext cx="2500075" cy="261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Funkce Excelu (podle abecedy)</a:t>
            </a:r>
          </a:p>
        </xdr:txBody>
      </xdr:sp>
      <xdr:pic>
        <xdr:nvPicPr>
          <xdr:cNvPr id="159" name="Grafika 22" descr="Pomocí této možnosti získáte další informace z webu.">
            <a:hlinkClick xmlns:r="http://schemas.openxmlformats.org/officeDocument/2006/relationships" r:id="rId12" tooltip="Pomocí této možnosti získáte další informace z webu."/>
            <a:extLst>
              <a:ext uri="{FF2B5EF4-FFF2-40B4-BE49-F238E27FC236}">
                <a16:creationId xmlns:a16="http://schemas.microsoft.com/office/drawing/2014/main" id="{39497227-C71D-4FA2-9B71-A022FF7F1C61}"/>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565153" y="13169257"/>
            <a:ext cx="475661" cy="383360"/>
          </a:xfrm>
          <a:prstGeom prst="rect">
            <a:avLst/>
          </a:prstGeom>
        </xdr:spPr>
      </xdr:pic>
    </xdr:grpSp>
    <xdr:clientData/>
  </xdr:twoCellAnchor>
  <xdr:twoCellAnchor editAs="absolute">
    <xdr:from>
      <xdr:col>0</xdr:col>
      <xdr:colOff>577034</xdr:colOff>
      <xdr:row>65</xdr:row>
      <xdr:rowOff>129532</xdr:rowOff>
    </xdr:from>
    <xdr:to>
      <xdr:col>1</xdr:col>
      <xdr:colOff>3114674</xdr:colOff>
      <xdr:row>67</xdr:row>
      <xdr:rowOff>131892</xdr:rowOff>
    </xdr:to>
    <xdr:grpSp>
      <xdr:nvGrpSpPr>
        <xdr:cNvPr id="160" name="Skupina 159">
          <a:extLst>
            <a:ext uri="{FF2B5EF4-FFF2-40B4-BE49-F238E27FC236}">
              <a16:creationId xmlns:a16="http://schemas.microsoft.com/office/drawing/2014/main" id="{32835AA2-E6D6-41DC-B4E4-AF07FAC19150}"/>
            </a:ext>
          </a:extLst>
        </xdr:cNvPr>
        <xdr:cNvGrpSpPr/>
      </xdr:nvGrpSpPr>
      <xdr:grpSpPr>
        <a:xfrm>
          <a:off x="577034" y="13121632"/>
          <a:ext cx="3426640" cy="370660"/>
          <a:chOff x="574678" y="13550257"/>
          <a:chExt cx="3385365" cy="383360"/>
        </a:xfrm>
      </xdr:grpSpPr>
      <xdr:sp macro="" textlink="">
        <xdr:nvSpPr>
          <xdr:cNvPr id="161" name="Krok" descr="Hypertextový odkaz na bezplatná školení k Excelu na webu&#10;">
            <a:hlinkClick xmlns:r="http://schemas.openxmlformats.org/officeDocument/2006/relationships" r:id="rId13" tooltip="Pomocí této možnosti získáte z webu další informace o bezplatném školení k Excelu online."/>
            <a:extLst>
              <a:ext uri="{FF2B5EF4-FFF2-40B4-BE49-F238E27FC236}">
                <a16:creationId xmlns:a16="http://schemas.microsoft.com/office/drawing/2014/main" id="{BBD9D617-8BE8-4A77-A4A7-46711DF153C7}"/>
              </a:ext>
            </a:extLst>
          </xdr:cNvPr>
          <xdr:cNvSpPr txBox="1"/>
        </xdr:nvSpPr>
        <xdr:spPr>
          <a:xfrm>
            <a:off x="1024174" y="13634084"/>
            <a:ext cx="2935869" cy="261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Bezplatná školení k Excelu online</a:t>
            </a:r>
          </a:p>
        </xdr:txBody>
      </xdr:sp>
      <xdr:pic>
        <xdr:nvPicPr>
          <xdr:cNvPr id="162" name="Grafika 22" descr="Pomocí této možnosti získáte další informace z webu.">
            <a:hlinkClick xmlns:r="http://schemas.openxmlformats.org/officeDocument/2006/relationships" r:id="rId13" tooltip="Pomocí této možnosti získáte další informace z webu."/>
            <a:extLst>
              <a:ext uri="{FF2B5EF4-FFF2-40B4-BE49-F238E27FC236}">
                <a16:creationId xmlns:a16="http://schemas.microsoft.com/office/drawing/2014/main" id="{3D7A9E61-8947-4BBC-839B-5B5A5DD9C3EA}"/>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574678" y="13550257"/>
            <a:ext cx="475661" cy="383360"/>
          </a:xfrm>
          <a:prstGeom prst="rect">
            <a:avLst/>
          </a:prstGeom>
        </xdr:spPr>
      </xdr:pic>
    </xdr:grpSp>
    <xdr:clientData/>
  </xdr:twoCellAnchor>
  <xdr:twoCellAnchor editAs="absolute">
    <xdr:from>
      <xdr:col>1</xdr:col>
      <xdr:colOff>5262563</xdr:colOff>
      <xdr:row>4</xdr:row>
      <xdr:rowOff>6808</xdr:rowOff>
    </xdr:from>
    <xdr:to>
      <xdr:col>4</xdr:col>
      <xdr:colOff>906502</xdr:colOff>
      <xdr:row>14</xdr:row>
      <xdr:rowOff>85724</xdr:rowOff>
    </xdr:to>
    <xdr:grpSp>
      <xdr:nvGrpSpPr>
        <xdr:cNvPr id="163" name="Skupina 162">
          <a:extLst>
            <a:ext uri="{FF2B5EF4-FFF2-40B4-BE49-F238E27FC236}">
              <a16:creationId xmlns:a16="http://schemas.microsoft.com/office/drawing/2014/main" id="{C2C01485-52DA-46D7-91BA-2CB22C9C592D}"/>
            </a:ext>
          </a:extLst>
        </xdr:cNvPr>
        <xdr:cNvGrpSpPr/>
      </xdr:nvGrpSpPr>
      <xdr:grpSpPr>
        <a:xfrm>
          <a:off x="6151563" y="1353008"/>
          <a:ext cx="2686089" cy="1952166"/>
          <a:chOff x="6284692" y="1189724"/>
          <a:chExt cx="2351528" cy="1977438"/>
        </a:xfrm>
      </xdr:grpSpPr>
      <xdr:grpSp>
        <xdr:nvGrpSpPr>
          <xdr:cNvPr id="164" name="Čáry závorky">
            <a:extLst>
              <a:ext uri="{FF2B5EF4-FFF2-40B4-BE49-F238E27FC236}">
                <a16:creationId xmlns:a16="http://schemas.microsoft.com/office/drawing/2014/main" id="{C6C732D8-8C93-4CFB-BAD8-7EB1D0E191AF}"/>
              </a:ext>
            </a:extLst>
          </xdr:cNvPr>
          <xdr:cNvGrpSpPr/>
        </xdr:nvGrpSpPr>
        <xdr:grpSpPr>
          <a:xfrm rot="5886532">
            <a:off x="6795435" y="1007424"/>
            <a:ext cx="563095" cy="927696"/>
            <a:chOff x="9786972" y="1008297"/>
            <a:chExt cx="273326" cy="789155"/>
          </a:xfrm>
        </xdr:grpSpPr>
        <xdr:sp macro="" textlink="">
          <xdr:nvSpPr>
            <xdr:cNvPr id="167" name="Další čára závorky" descr="Čára závorky">
              <a:extLst>
                <a:ext uri="{FF2B5EF4-FFF2-40B4-BE49-F238E27FC236}">
                  <a16:creationId xmlns:a16="http://schemas.microsoft.com/office/drawing/2014/main" id="{CE60D9BE-1267-484B-8547-1136C10EC14C}"/>
                </a:ext>
              </a:extLst>
            </xdr:cNvPr>
            <xdr:cNvSpPr/>
          </xdr:nvSpPr>
          <xdr:spPr>
            <a:xfrm>
              <a:off x="9786972" y="1008297"/>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8" name="Čára závorky" descr="Čára závorky&#10;">
              <a:extLst>
                <a:ext uri="{FF2B5EF4-FFF2-40B4-BE49-F238E27FC236}">
                  <a16:creationId xmlns:a16="http://schemas.microsoft.com/office/drawing/2014/main" id="{5B02AF09-F448-47F0-A846-E12FFA754450}"/>
                </a:ext>
              </a:extLst>
            </xdr:cNvPr>
            <xdr:cNvSpPr/>
          </xdr:nvSpPr>
          <xdr:spPr>
            <a:xfrm>
              <a:off x="9898875" y="1254854"/>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165" name="Hvězdičky" descr="Hvězdičky">
            <a:extLst>
              <a:ext uri="{FF2B5EF4-FFF2-40B4-BE49-F238E27FC236}">
                <a16:creationId xmlns:a16="http://schemas.microsoft.com/office/drawing/2014/main" id="{7A19B73F-71AE-41DE-BB2D-C688A7125981}"/>
              </a:ext>
            </a:extLst>
          </xdr:cNvPr>
          <xdr:cNvPicPr>
            <a:picLocks noChangeAspect="1"/>
          </xdr:cNvPicPr>
        </xdr:nvPicPr>
        <xdr:blipFill>
          <a:blip xmlns:r="http://schemas.openxmlformats.org/officeDocument/2006/relationships" r:embed="rId14">
            <a:extLst>
              <a:ext uri="{96DAC541-7B7A-43D3-8B79-37D633B846F1}">
                <asvg:svgBlip xmlns:asvg="http://schemas.microsoft.com/office/drawing/2016/SVG/main" r:embed="rId15"/>
              </a:ext>
            </a:extLst>
          </a:blip>
          <a:stretch>
            <a:fillRect/>
          </a:stretch>
        </xdr:blipFill>
        <xdr:spPr>
          <a:xfrm>
            <a:off x="6284692" y="1993317"/>
            <a:ext cx="323250" cy="337815"/>
          </a:xfrm>
          <a:prstGeom prst="rect">
            <a:avLst/>
          </a:prstGeom>
        </xdr:spPr>
      </xdr:pic>
      <xdr:sp macro="" textlink="">
        <xdr:nvSpPr>
          <xdr:cNvPr id="166" name="Pokyny" descr="CHECK THIS OUT&#10;Change the numbers here, and watch the formula results automatically change.&#10;">
            <a:extLst>
              <a:ext uri="{FF2B5EF4-FFF2-40B4-BE49-F238E27FC236}">
                <a16:creationId xmlns:a16="http://schemas.microsoft.com/office/drawing/2014/main" id="{50555AA4-008E-4DD4-89F8-AF46A3D1D5A7}"/>
              </a:ext>
            </a:extLst>
          </xdr:cNvPr>
          <xdr:cNvSpPr txBox="1"/>
        </xdr:nvSpPr>
        <xdr:spPr>
          <a:xfrm>
            <a:off x="6667108" y="1893683"/>
            <a:ext cx="1969112" cy="12734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VYZKOUŠEJTE TOTO</a:t>
            </a:r>
          </a:p>
          <a:p>
            <a:pPr rtl="0"/>
            <a:r>
              <a:rPr lang="cs" sz="1100" kern="1200">
                <a:solidFill>
                  <a:schemeClr val="dk1"/>
                </a:solidFill>
                <a:effectLst/>
                <a:latin typeface="+mn-lt"/>
                <a:ea typeface="+mn-ea"/>
                <a:cs typeface="+mn-cs"/>
              </a:rPr>
              <a:t>Změňte</a:t>
            </a:r>
            <a:r>
              <a:rPr lang="cs" sz="1100" kern="1200" baseline="0">
                <a:solidFill>
                  <a:schemeClr val="dk1"/>
                </a:solidFill>
                <a:effectLst/>
                <a:latin typeface="+mn-lt"/>
                <a:ea typeface="+mn-ea"/>
                <a:cs typeface="+mn-cs"/>
              </a:rPr>
              <a:t> tato čísla a podívejte se, jak se automaticky změní výsledky vzorců.</a:t>
            </a:r>
            <a:endParaRPr lang="en-US" sz="1100">
              <a:effectLst/>
            </a:endParaRPr>
          </a:p>
        </xdr:txBody>
      </xdr:sp>
    </xdr:grpSp>
    <xdr:clientData/>
  </xdr:twoCellAnchor>
  <xdr:twoCellAnchor editAs="absolute">
    <xdr:from>
      <xdr:col>6</xdr:col>
      <xdr:colOff>433106</xdr:colOff>
      <xdr:row>25</xdr:row>
      <xdr:rowOff>129774</xdr:rowOff>
    </xdr:from>
    <xdr:to>
      <xdr:col>12</xdr:col>
      <xdr:colOff>371474</xdr:colOff>
      <xdr:row>37</xdr:row>
      <xdr:rowOff>161925</xdr:rowOff>
    </xdr:to>
    <xdr:grpSp>
      <xdr:nvGrpSpPr>
        <xdr:cNvPr id="170" name="JE DOBRÉ VĚDĚT" descr="JE DOBRÉ VĚDĚT&#10;&#10;">
          <a:extLst>
            <a:ext uri="{FF2B5EF4-FFF2-40B4-BE49-F238E27FC236}">
              <a16:creationId xmlns:a16="http://schemas.microsoft.com/office/drawing/2014/main" id="{C43C872B-4996-44B6-9821-46907E2D5805}"/>
            </a:ext>
          </a:extLst>
        </xdr:cNvPr>
        <xdr:cNvGrpSpPr/>
      </xdr:nvGrpSpPr>
      <xdr:grpSpPr>
        <a:xfrm>
          <a:off x="10720106" y="5609824"/>
          <a:ext cx="4072218" cy="2388001"/>
          <a:chOff x="7053810" y="15226304"/>
          <a:chExt cx="3833551" cy="2125702"/>
        </a:xfrm>
      </xdr:grpSpPr>
      <xdr:sp macro="" textlink="">
        <xdr:nvSpPr>
          <xdr:cNvPr id="212" name="Krok" descr="GOOD TO KNOW&#10;Constants are values that you enter in cells or formulas. While =10+20 might calculate the same as =A1+B1, constants aren't a good practice. Why? Because you can't easily see the constant without selecting the cell and looking for it. That can make it hard to change later. It's much easier to put your constants in cells, where they can be easily adjusted, and referenced in your formulas.&#10;&#10;For example: Select the yellow cell with 12 below. You'll see we used the SUM function with a range of cells. We didn't type in &quot;4&quot; or &quot;8&quot; directly into the formula. &#10;">
            <a:extLst>
              <a:ext uri="{FF2B5EF4-FFF2-40B4-BE49-F238E27FC236}">
                <a16:creationId xmlns:a16="http://schemas.microsoft.com/office/drawing/2014/main" id="{D04FEABC-54EC-41D4-8544-354A180A4128}"/>
              </a:ext>
            </a:extLst>
          </xdr:cNvPr>
          <xdr:cNvSpPr txBox="1"/>
        </xdr:nvSpPr>
        <xdr:spPr>
          <a:xfrm>
            <a:off x="7377111" y="15262899"/>
            <a:ext cx="3510250" cy="2089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JE DOBRÉ VĚDĚT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cs" sz="1100" b="0" i="0" kern="1200" baseline="0">
                <a:solidFill>
                  <a:schemeClr val="dk1"/>
                </a:solidFill>
                <a:effectLst/>
                <a:latin typeface="+mn-lt"/>
                <a:ea typeface="+mn-ea"/>
                <a:cs typeface="+mn-cs"/>
              </a:rPr>
              <a:t>Konstanty jsou hodnoty, které zadáte do buněk nebo vzorců. Vzorec =10+20 může sice vrátit stejný výsledek jako =A1+B1, ale používání konstant se ve vzorcích příliš nedoporučuje. Proč? Protože konstantu nejde snadno vidět bez toho, abyste vybrali danou buňku a vyhledali ji v jejím vzorci. To může ztížit její pozdější změny. Mnohem jednodušší je umístit konstanty do buněk, kde se dají snadno upravit a kam na ně můžou odkazovat vzorce.</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cs" sz="1100" b="0" i="0" kern="1200" baseline="0">
                <a:solidFill>
                  <a:schemeClr val="dk1"/>
                </a:solidFill>
                <a:effectLst/>
                <a:latin typeface="+mn-lt"/>
                <a:ea typeface="+mn-ea"/>
                <a:cs typeface="+mn-cs"/>
              </a:rPr>
              <a:t>Příklad: Vyberte níže žlutou buňku s hodnotou </a:t>
            </a:r>
            <a:r>
              <a:rPr lang="cs" sz="1100" b="1" i="0" kern="1200" baseline="0">
                <a:solidFill>
                  <a:schemeClr val="dk1"/>
                </a:solidFill>
                <a:effectLst/>
                <a:latin typeface="+mn-lt"/>
                <a:ea typeface="+mn-ea"/>
                <a:cs typeface="+mn-cs"/>
              </a:rPr>
              <a:t>12</a:t>
            </a:r>
            <a:r>
              <a:rPr lang="cs" sz="1100" b="0" i="0" kern="1200" baseline="0">
                <a:solidFill>
                  <a:schemeClr val="dk1"/>
                </a:solidFill>
                <a:effectLst/>
                <a:latin typeface="+mn-lt"/>
                <a:ea typeface="+mn-ea"/>
                <a:cs typeface="+mn-cs"/>
              </a:rPr>
              <a:t>. Uvidíte, že jsme použili funkci </a:t>
            </a:r>
            <a:r>
              <a:rPr lang="cs" sz="1100" b="1" i="0" kern="1200" baseline="0">
                <a:solidFill>
                  <a:schemeClr val="dk1"/>
                </a:solidFill>
                <a:effectLst/>
                <a:latin typeface="+mn-lt"/>
                <a:ea typeface="+mn-ea"/>
                <a:cs typeface="+mn-cs"/>
              </a:rPr>
              <a:t>SUMA</a:t>
            </a:r>
            <a:r>
              <a:rPr lang="cs" sz="1100" b="0" i="0" kern="1200" baseline="0">
                <a:solidFill>
                  <a:schemeClr val="dk1"/>
                </a:solidFill>
                <a:effectLst/>
                <a:latin typeface="+mn-lt"/>
                <a:ea typeface="+mn-ea"/>
                <a:cs typeface="+mn-cs"/>
              </a:rPr>
              <a:t> s oblastí buněk. Nezadali jsme přímo do vzorce konstanty 4 a 8. </a:t>
            </a:r>
          </a:p>
        </xdr:txBody>
      </xdr:sp>
      <xdr:pic>
        <xdr:nvPicPr>
          <xdr:cNvPr id="213" name="Grafika 147" descr="Brýle">
            <a:extLst>
              <a:ext uri="{FF2B5EF4-FFF2-40B4-BE49-F238E27FC236}">
                <a16:creationId xmlns:a16="http://schemas.microsoft.com/office/drawing/2014/main" id="{720D4EE0-7550-4DC7-A79F-7DA9F6C0DF04}"/>
              </a:ext>
            </a:extLst>
          </xdr:cNvPr>
          <xdr:cNvPicPr>
            <a:picLocks noChangeAspect="1"/>
          </xdr:cNvPicPr>
        </xdr:nvPicPr>
        <xdr:blipFill>
          <a:blip xmlns:r="http://schemas.openxmlformats.org/officeDocument/2006/relationships" r:embed="rId16">
            <a:extLst>
              <a:ext uri="{96DAC541-7B7A-43D3-8B79-37D633B846F1}">
                <asvg:svgBlip xmlns:asvg="http://schemas.microsoft.com/office/drawing/2016/SVG/main" r:embed="rId17"/>
              </a:ext>
            </a:extLst>
          </a:blip>
          <a:stretch>
            <a:fillRect/>
          </a:stretch>
        </xdr:blipFill>
        <xdr:spPr>
          <a:xfrm>
            <a:off x="7053810" y="15226304"/>
            <a:ext cx="323347" cy="349115"/>
          </a:xfrm>
          <a:prstGeom prst="rect">
            <a:avLst/>
          </a:prstGeom>
        </xdr:spPr>
      </xdr:pic>
    </xdr:grpSp>
    <xdr:clientData/>
  </xdr:twoCellAnchor>
  <xdr:twoCellAnchor editAs="oneCell">
    <xdr:from>
      <xdr:col>1</xdr:col>
      <xdr:colOff>5372100</xdr:colOff>
      <xdr:row>34</xdr:row>
      <xdr:rowOff>164533</xdr:rowOff>
    </xdr:from>
    <xdr:to>
      <xdr:col>5</xdr:col>
      <xdr:colOff>980633</xdr:colOff>
      <xdr:row>45</xdr:row>
      <xdr:rowOff>30938</xdr:rowOff>
    </xdr:to>
    <xdr:pic>
      <xdr:nvPicPr>
        <xdr:cNvPr id="4" name="Obrázek 3" descr="Oblast buněk se zapisuje jako počáteční buňka, dvojtečka a koncová buňka. Pokud pro vzorec vyberete oblast buněk, Excel přidá dvojtečku automaticky. Například A1:A10 je oblast buněk od buňky A1 po buňku A10.">
          <a:extLst>
            <a:ext uri="{FF2B5EF4-FFF2-40B4-BE49-F238E27FC236}">
              <a16:creationId xmlns:a16="http://schemas.microsoft.com/office/drawing/2014/main" id="{A10B1741-C031-4CCA-8649-E13E092B5165}"/>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xdr:blipFill>
      <xdr:spPr>
        <a:xfrm>
          <a:off x="6219825" y="7660708"/>
          <a:ext cx="3533333" cy="1961905"/>
        </a:xfrm>
        <a:prstGeom prst="rect">
          <a:avLst/>
        </a:prstGeom>
      </xdr:spPr>
    </xdr:pic>
    <xdr:clientData/>
  </xdr:twoCellAnchor>
  <xdr:twoCellAnchor editAs="oneCell">
    <xdr:from>
      <xdr:col>1</xdr:col>
      <xdr:colOff>5400675</xdr:colOff>
      <xdr:row>47</xdr:row>
      <xdr:rowOff>10995</xdr:rowOff>
    </xdr:from>
    <xdr:to>
      <xdr:col>10</xdr:col>
      <xdr:colOff>351595</xdr:colOff>
      <xdr:row>58</xdr:row>
      <xdr:rowOff>125019</xdr:rowOff>
    </xdr:to>
    <xdr:pic>
      <xdr:nvPicPr>
        <xdr:cNvPr id="5" name="Obrázek 4" descr="Když chcete v Excelu použít vzorec, začněte s názvem funkce, jako je třeba =SUMA, a napište levou závorku. Pak přidáte argumenty funkce nebo oblasti buněk – může jich být víc, pokud je oddělíte čárkami. V tomto příkladu sčítáme dvě oblasti buněk vzorcem =SUMA(A1:A10;C1:C10).">
          <a:extLst>
            <a:ext uri="{FF2B5EF4-FFF2-40B4-BE49-F238E27FC236}">
              <a16:creationId xmlns:a16="http://schemas.microsoft.com/office/drawing/2014/main" id="{9CE19FB0-7F40-4845-93C2-4653431C8678}"/>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xdr:blipFill>
      <xdr:spPr>
        <a:xfrm>
          <a:off x="6248400" y="9983670"/>
          <a:ext cx="6638095" cy="22095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342900</xdr:colOff>
      <xdr:row>69</xdr:row>
      <xdr:rowOff>104775</xdr:rowOff>
    </xdr:from>
    <xdr:to>
      <xdr:col>1</xdr:col>
      <xdr:colOff>5228463</xdr:colOff>
      <xdr:row>87</xdr:row>
      <xdr:rowOff>171450</xdr:rowOff>
    </xdr:to>
    <xdr:grpSp>
      <xdr:nvGrpSpPr>
        <xdr:cNvPr id="180" name="Více na webu" descr="More information on the web, contains links to the web&#10;Back to top&#10;Next step">
          <a:hlinkClick xmlns:r="http://schemas.openxmlformats.org/officeDocument/2006/relationships" r:id="rId1" tooltip="Kliknutím sem můžete přejít na další list."/>
          <a:extLst>
            <a:ext uri="{FF2B5EF4-FFF2-40B4-BE49-F238E27FC236}">
              <a16:creationId xmlns:a16="http://schemas.microsoft.com/office/drawing/2014/main" id="{ABD21ECB-A0A3-4E0D-861E-B3FBCE376575}"/>
            </a:ext>
          </a:extLst>
        </xdr:cNvPr>
        <xdr:cNvGrpSpPr/>
      </xdr:nvGrpSpPr>
      <xdr:grpSpPr>
        <a:xfrm>
          <a:off x="342900" y="13820775"/>
          <a:ext cx="5774563" cy="3495675"/>
          <a:chOff x="323850" y="16837043"/>
          <a:chExt cx="5737224" cy="3349188"/>
        </a:xfrm>
      </xdr:grpSpPr>
      <xdr:sp macro="" textlink="">
        <xdr:nvSpPr>
          <xdr:cNvPr id="181" name="Obdélník 180">
            <a:extLst>
              <a:ext uri="{FF2B5EF4-FFF2-40B4-BE49-F238E27FC236}">
                <a16:creationId xmlns:a16="http://schemas.microsoft.com/office/drawing/2014/main" id="{EAA4229D-20C0-4C8C-B547-F8660867DCFA}"/>
              </a:ext>
            </a:extLst>
          </xdr:cNvPr>
          <xdr:cNvSpPr/>
        </xdr:nvSpPr>
        <xdr:spPr>
          <a:xfrm>
            <a:off x="323850" y="16837043"/>
            <a:ext cx="5737224" cy="3349188"/>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82" name="Krok" descr="Další informace na webu&#10;">
            <a:extLst>
              <a:ext uri="{FF2B5EF4-FFF2-40B4-BE49-F238E27FC236}">
                <a16:creationId xmlns:a16="http://schemas.microsoft.com/office/drawing/2014/main" id="{9CE68B18-1C76-45F8-8E5A-72898F80A45D}"/>
              </a:ext>
            </a:extLst>
          </xdr:cNvPr>
          <xdr:cNvSpPr txBox="1"/>
        </xdr:nvSpPr>
        <xdr:spPr>
          <a:xfrm>
            <a:off x="546067" y="16955740"/>
            <a:ext cx="5257825" cy="471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Další informace na webu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83" name="Přímá spojnice 182" descr="Ozdobná linka">
            <a:extLst>
              <a:ext uri="{FF2B5EF4-FFF2-40B4-BE49-F238E27FC236}">
                <a16:creationId xmlns:a16="http://schemas.microsoft.com/office/drawing/2014/main" id="{4539B486-E07C-48F8-9EDA-2AE83C69E95B}"/>
              </a:ext>
            </a:extLst>
          </xdr:cNvPr>
          <xdr:cNvCxnSpPr>
            <a:cxnSpLocks/>
          </xdr:cNvCxnSpPr>
        </xdr:nvCxnSpPr>
        <xdr:spPr>
          <a:xfrm>
            <a:off x="546067" y="1744410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4" name="Tlačítko Další" descr="Zpět nahoru, obsahuje hypertextový odkaz na buňku A1">
            <a:hlinkClick xmlns:r="http://schemas.openxmlformats.org/officeDocument/2006/relationships" r:id="rId1" tooltip="Pomocí této možnosti přejdete zpátky na buňku A1 v tomto listu."/>
            <a:extLst>
              <a:ext uri="{FF2B5EF4-FFF2-40B4-BE49-F238E27FC236}">
                <a16:creationId xmlns:a16="http://schemas.microsoft.com/office/drawing/2014/main" id="{95BB311B-A2C7-4A68-9A8B-82CD5B1C75D5}"/>
              </a:ext>
            </a:extLst>
          </xdr:cNvPr>
          <xdr:cNvSpPr/>
        </xdr:nvSpPr>
        <xdr:spPr>
          <a:xfrm>
            <a:off x="558774" y="19485025"/>
            <a:ext cx="2764342" cy="523755"/>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cs" sz="1200">
                <a:solidFill>
                  <a:srgbClr val="0B744D"/>
                </a:solidFill>
                <a:latin typeface="Segoe UI" pitchFamily="34" charset="0"/>
                <a:ea typeface="Segoe UI" pitchFamily="34" charset="0"/>
                <a:cs typeface="Segoe UI" pitchFamily="34" charset="0"/>
              </a:rPr>
              <a:t>Zpět nahoru</a:t>
            </a:r>
          </a:p>
        </xdr:txBody>
      </xdr:sp>
      <xdr:cxnSp macro="">
        <xdr:nvCxnSpPr>
          <xdr:cNvPr id="185" name="Přímá spojnice 184" descr="Ozdobná linka">
            <a:extLst>
              <a:ext uri="{FF2B5EF4-FFF2-40B4-BE49-F238E27FC236}">
                <a16:creationId xmlns:a16="http://schemas.microsoft.com/office/drawing/2014/main" id="{31604368-D311-4E9B-8820-4730030A0801}"/>
              </a:ext>
            </a:extLst>
          </xdr:cNvPr>
          <xdr:cNvCxnSpPr>
            <a:cxnSpLocks/>
          </xdr:cNvCxnSpPr>
        </xdr:nvCxnSpPr>
        <xdr:spPr>
          <a:xfrm>
            <a:off x="546067" y="19391758"/>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6" name="Tlačítko Další" descr="Tlačítko pro další krok, obsahuje hypertextový odkaz na další list">
            <a:hlinkClick xmlns:r="http://schemas.openxmlformats.org/officeDocument/2006/relationships" r:id="rId2" tooltip="Kliknutím sem můžete přejít na další list."/>
            <a:extLst>
              <a:ext uri="{FF2B5EF4-FFF2-40B4-BE49-F238E27FC236}">
                <a16:creationId xmlns:a16="http://schemas.microsoft.com/office/drawing/2014/main" id="{4F102BCA-DDCB-4390-A653-445B336B333A}"/>
              </a:ext>
            </a:extLst>
          </xdr:cNvPr>
          <xdr:cNvSpPr/>
        </xdr:nvSpPr>
        <xdr:spPr>
          <a:xfrm>
            <a:off x="4658995" y="19669174"/>
            <a:ext cx="1154430" cy="34214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 krok</a:t>
            </a:r>
          </a:p>
        </xdr:txBody>
      </xdr:sp>
      <xdr:sp macro="" textlink="">
        <xdr:nvSpPr>
          <xdr:cNvPr id="187" name="Krok" descr="Všechny informace o funkci SUMA, obsahuje hypertextový odkaz na web&#10;&#10;">
            <a:hlinkClick xmlns:r="http://schemas.openxmlformats.org/officeDocument/2006/relationships" r:id="rId3" tooltip="Pomocí této možnosti získáte z webu všechny informace o funkci SUMA."/>
            <a:extLst>
              <a:ext uri="{FF2B5EF4-FFF2-40B4-BE49-F238E27FC236}">
                <a16:creationId xmlns:a16="http://schemas.microsoft.com/office/drawing/2014/main" id="{AB2D976E-4F84-41AE-9EC8-DB5589E60A01}"/>
              </a:ext>
            </a:extLst>
          </xdr:cNvPr>
          <xdr:cNvSpPr txBox="1"/>
        </xdr:nvSpPr>
        <xdr:spPr>
          <a:xfrm>
            <a:off x="1003908" y="17606489"/>
            <a:ext cx="2684576" cy="303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SUMA</a:t>
            </a:r>
          </a:p>
        </xdr:txBody>
      </xdr:sp>
      <xdr:pic>
        <xdr:nvPicPr>
          <xdr:cNvPr id="188" name="Grafika 22" descr="Šipka">
            <a:hlinkClick xmlns:r="http://schemas.openxmlformats.org/officeDocument/2006/relationships" r:id="rId3" tooltip="Pomocí této možnosti získáte další informace z webu."/>
            <a:extLst>
              <a:ext uri="{FF2B5EF4-FFF2-40B4-BE49-F238E27FC236}">
                <a16:creationId xmlns:a16="http://schemas.microsoft.com/office/drawing/2014/main" id="{F5021BED-368D-4D1A-AE22-23F2D9D9A4FC}"/>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35353" y="17517562"/>
            <a:ext cx="495829" cy="429422"/>
          </a:xfrm>
          <a:prstGeom prst="rect">
            <a:avLst/>
          </a:prstGeom>
        </xdr:spPr>
      </xdr:pic>
      <xdr:sp macro="" textlink="">
        <xdr:nvSpPr>
          <xdr:cNvPr id="189" name="Krok" descr="Hypertextový odkaz na další informace o sčítání čísel pomocí tlačítka Automatické shrnutí na webu&#10;">
            <a:hlinkClick xmlns:r="http://schemas.openxmlformats.org/officeDocument/2006/relationships" r:id="rId6" tooltip="Pomocí této možnosti zobrazíte další informace o sčítání čísel pomocí tlačítka Automatické shrnutí na webu."/>
            <a:extLst>
              <a:ext uri="{FF2B5EF4-FFF2-40B4-BE49-F238E27FC236}">
                <a16:creationId xmlns:a16="http://schemas.microsoft.com/office/drawing/2014/main" id="{E8AF0476-BB01-4EAA-81FC-EFE0808FE13E}"/>
              </a:ext>
            </a:extLst>
          </xdr:cNvPr>
          <xdr:cNvSpPr txBox="1"/>
        </xdr:nvSpPr>
        <xdr:spPr>
          <a:xfrm>
            <a:off x="1003908" y="18058397"/>
            <a:ext cx="3980865" cy="277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Sčítání čísel pomocí tlačítka</a:t>
            </a:r>
            <a:r>
              <a:rPr lang="c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Automatické shrnutí</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90" name="Grafika 22" descr="Šipka">
            <a:hlinkClick xmlns:r="http://schemas.openxmlformats.org/officeDocument/2006/relationships" r:id="rId6" tooltip="Pomocí této možnosti získáte další informace z webu."/>
            <a:extLst>
              <a:ext uri="{FF2B5EF4-FFF2-40B4-BE49-F238E27FC236}">
                <a16:creationId xmlns:a16="http://schemas.microsoft.com/office/drawing/2014/main" id="{5658871C-FCE3-481C-98FE-3BC3FCBCDE9F}"/>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35353" y="17956370"/>
            <a:ext cx="495829" cy="435772"/>
          </a:xfrm>
          <a:prstGeom prst="rect">
            <a:avLst/>
          </a:prstGeom>
        </xdr:spPr>
      </xdr:pic>
      <xdr:sp macro="" textlink="">
        <xdr:nvSpPr>
          <xdr:cNvPr id="191" name="Krok" descr="Hypertextový odkaz na všechny informace o funkci POČET na webu&#10;">
            <a:hlinkClick xmlns:r="http://schemas.openxmlformats.org/officeDocument/2006/relationships" r:id="rId7" tooltip="Pomocí této možnosti zobrazíte všechny informace o funkci POČET na webu."/>
            <a:extLst>
              <a:ext uri="{FF2B5EF4-FFF2-40B4-BE49-F238E27FC236}">
                <a16:creationId xmlns:a16="http://schemas.microsoft.com/office/drawing/2014/main" id="{9FF9A895-01D5-42A2-8C16-126975374E45}"/>
              </a:ext>
            </a:extLst>
          </xdr:cNvPr>
          <xdr:cNvSpPr txBox="1"/>
        </xdr:nvSpPr>
        <xdr:spPr>
          <a:xfrm>
            <a:off x="1003908" y="18506516"/>
            <a:ext cx="2722702" cy="28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POČET</a:t>
            </a:r>
          </a:p>
        </xdr:txBody>
      </xdr:sp>
      <xdr:pic>
        <xdr:nvPicPr>
          <xdr:cNvPr id="192" name="Grafika 22" descr="Šipka">
            <a:hlinkClick xmlns:r="http://schemas.openxmlformats.org/officeDocument/2006/relationships" r:id="rId7" tooltip="Pomocí této možnosti získáte další informace z webu."/>
            <a:extLst>
              <a:ext uri="{FF2B5EF4-FFF2-40B4-BE49-F238E27FC236}">
                <a16:creationId xmlns:a16="http://schemas.microsoft.com/office/drawing/2014/main" id="{C74A6681-1C06-4BF0-851E-51883A12B80D}"/>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35353" y="18410828"/>
            <a:ext cx="495829" cy="429422"/>
          </a:xfrm>
          <a:prstGeom prst="rect">
            <a:avLst/>
          </a:prstGeom>
        </xdr:spPr>
      </xdr:pic>
      <xdr:sp macro="" textlink="">
        <xdr:nvSpPr>
          <xdr:cNvPr id="193" name="Krok" descr="Hypertextový odkaz na bezplatná školení k Excelu na webu&#10;">
            <a:hlinkClick xmlns:r="http://schemas.openxmlformats.org/officeDocument/2006/relationships" r:id="rId8" tooltip="Pomocí této možnosti můžete přejít na bezplatná školení k Excelu na webu."/>
            <a:extLst>
              <a:ext uri="{FF2B5EF4-FFF2-40B4-BE49-F238E27FC236}">
                <a16:creationId xmlns:a16="http://schemas.microsoft.com/office/drawing/2014/main" id="{62BCA8C0-A9F1-4706-AAE7-F42F5ABFF970}"/>
              </a:ext>
            </a:extLst>
          </xdr:cNvPr>
          <xdr:cNvSpPr txBox="1"/>
        </xdr:nvSpPr>
        <xdr:spPr>
          <a:xfrm>
            <a:off x="1016607" y="18952686"/>
            <a:ext cx="2471713" cy="29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Bezplatná školení k Excelu online</a:t>
            </a:r>
          </a:p>
        </xdr:txBody>
      </xdr:sp>
      <xdr:pic>
        <xdr:nvPicPr>
          <xdr:cNvPr id="194" name="Grafika 22" descr="Šipka">
            <a:hlinkClick xmlns:r="http://schemas.openxmlformats.org/officeDocument/2006/relationships" r:id="rId8" tooltip="Pomocí této možnosti získáte další informace z webu."/>
            <a:extLst>
              <a:ext uri="{FF2B5EF4-FFF2-40B4-BE49-F238E27FC236}">
                <a16:creationId xmlns:a16="http://schemas.microsoft.com/office/drawing/2014/main" id="{E7050C61-30E3-4AD4-A14D-97295961B123}"/>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48053" y="18857397"/>
            <a:ext cx="495829" cy="435772"/>
          </a:xfrm>
          <a:prstGeom prst="rect">
            <a:avLst/>
          </a:prstGeom>
        </xdr:spPr>
      </xdr:pic>
    </xdr:grpSp>
    <xdr:clientData/>
  </xdr:twoCellAnchor>
  <xdr:twoCellAnchor editAs="oneCell">
    <xdr:from>
      <xdr:col>2</xdr:col>
      <xdr:colOff>76200</xdr:colOff>
      <xdr:row>51</xdr:row>
      <xdr:rowOff>48830</xdr:rowOff>
    </xdr:from>
    <xdr:to>
      <xdr:col>6</xdr:col>
      <xdr:colOff>647699</xdr:colOff>
      <xdr:row>61</xdr:row>
      <xdr:rowOff>57147</xdr:rowOff>
    </xdr:to>
    <xdr:grpSp>
      <xdr:nvGrpSpPr>
        <xdr:cNvPr id="195" name="DŮLEŽITÝ DETAIL" descr="IMPORTANT DETAIL&#10;Double-click this cell. You'll notice the 100 toward the end. Although it's possible to put numbers in a formula like this, we don't recommend it unless it's absolutely necessary. This is known as a constant, and it's easy to forget that it's there. We recommended referring to another cell instead. That way it's easily seen and not hidden inside a formula&#10;">
          <a:extLst>
            <a:ext uri="{FF2B5EF4-FFF2-40B4-BE49-F238E27FC236}">
              <a16:creationId xmlns:a16="http://schemas.microsoft.com/office/drawing/2014/main" id="{74BFEDDD-8921-45D1-999F-60CB0E0DD7BD}"/>
            </a:ext>
          </a:extLst>
        </xdr:cNvPr>
        <xdr:cNvGrpSpPr/>
      </xdr:nvGrpSpPr>
      <xdr:grpSpPr>
        <a:xfrm>
          <a:off x="6750050" y="10335830"/>
          <a:ext cx="3702049" cy="1913317"/>
          <a:chOff x="6788150" y="11001211"/>
          <a:chExt cx="3714749" cy="1847967"/>
        </a:xfrm>
      </xdr:grpSpPr>
      <xdr:sp macro="" textlink="">
        <xdr:nvSpPr>
          <xdr:cNvPr id="196" name="Pokyn" descr="IMPORTANT DETAIL&#10;Double-click this cell. You'll notice the 100 toward the end. Although it's possible to put numbers in a formula like this, we don't recommend it unless it's absolutely necessary. This is known as a constant, and it's easy to forget that it's there. We recommend referring to another cell instead, like cell F51. That way it's easily seen and not hidden inside a formula. &#10;&#10;">
            <a:extLst>
              <a:ext uri="{FF2B5EF4-FFF2-40B4-BE49-F238E27FC236}">
                <a16:creationId xmlns:a16="http://schemas.microsoft.com/office/drawing/2014/main" id="{1FE4BFF8-BF17-48D3-9562-7351530CBA15}"/>
              </a:ext>
            </a:extLst>
          </xdr:cNvPr>
          <xdr:cNvSpPr txBox="1"/>
        </xdr:nvSpPr>
        <xdr:spPr>
          <a:xfrm>
            <a:off x="7073899" y="11363322"/>
            <a:ext cx="3429000" cy="1485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DŮLEŽITÝ DETAIL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cs" sz="1100" b="0" i="0" kern="1200" baseline="0">
                <a:solidFill>
                  <a:schemeClr val="dk1"/>
                </a:solidFill>
                <a:effectLst/>
                <a:latin typeface="+mn-lt"/>
                <a:ea typeface="+mn-ea"/>
                <a:cs typeface="+mn-cs"/>
              </a:rPr>
              <a:t>Poklikejte na tuto buňku. Na konci si všimněte čísla </a:t>
            </a:r>
            <a:r>
              <a:rPr lang="cs" sz="1100" b="0" i="1" kern="1200" baseline="0">
                <a:solidFill>
                  <a:schemeClr val="dk1"/>
                </a:solidFill>
                <a:effectLst/>
                <a:latin typeface="+mn-lt"/>
                <a:ea typeface="+mn-ea"/>
                <a:cs typeface="+mn-cs"/>
              </a:rPr>
              <a:t>100</a:t>
            </a:r>
            <a:r>
              <a:rPr lang="cs" sz="1100" b="0" i="0" kern="1200" baseline="0">
                <a:solidFill>
                  <a:schemeClr val="dk1"/>
                </a:solidFill>
                <a:effectLst/>
                <a:latin typeface="+mn-lt"/>
                <a:ea typeface="+mn-ea"/>
                <a:cs typeface="+mn-cs"/>
              </a:rPr>
              <a:t>. Přestože je možné takto do vzorce vkládat čísla, nedoporučujeme to, pokud to není absolutně nutné. Říká se tomu </a:t>
            </a:r>
            <a:r>
              <a:rPr lang="cs" sz="1100" b="1" i="0" kern="1200" baseline="0">
                <a:solidFill>
                  <a:schemeClr val="dk1"/>
                </a:solidFill>
                <a:effectLst/>
                <a:latin typeface="+mn-lt"/>
                <a:ea typeface="+mn-ea"/>
                <a:cs typeface="+mn-cs"/>
              </a:rPr>
              <a:t>konstanta</a:t>
            </a:r>
            <a:r>
              <a:rPr lang="cs" sz="1100" b="0" i="0" kern="1200" baseline="0">
                <a:solidFill>
                  <a:schemeClr val="dk1"/>
                </a:solidFill>
                <a:effectLst/>
                <a:latin typeface="+mn-lt"/>
                <a:ea typeface="+mn-ea"/>
                <a:cs typeface="+mn-cs"/>
              </a:rPr>
              <a:t> a snadno se zapomene, že tam je. Doporučujeme místo toho použít odkaz na jinou buňku, třeba F51. Tak je dobře na očích a není schovaný ve vzorci. </a:t>
            </a:r>
            <a:endParaRPr lang="en-US" sz="1100">
              <a:effectLst/>
            </a:endParaRPr>
          </a:p>
        </xdr:txBody>
      </xdr:sp>
      <xdr:pic>
        <xdr:nvPicPr>
          <xdr:cNvPr id="197" name="Lupa" descr="Lupa">
            <a:extLst>
              <a:ext uri="{FF2B5EF4-FFF2-40B4-BE49-F238E27FC236}">
                <a16:creationId xmlns:a16="http://schemas.microsoft.com/office/drawing/2014/main" id="{BD3806F3-ED82-4149-875A-74D812F8E6FF}"/>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flipH="1">
            <a:off x="6788150" y="11420475"/>
            <a:ext cx="352313" cy="339611"/>
          </a:xfrm>
          <a:prstGeom prst="rect">
            <a:avLst/>
          </a:prstGeom>
        </xdr:spPr>
      </xdr:pic>
      <xdr:sp macro="" textlink="">
        <xdr:nvSpPr>
          <xdr:cNvPr id="198" name="Šipka" descr="Šipka">
            <a:extLst>
              <a:ext uri="{FF2B5EF4-FFF2-40B4-BE49-F238E27FC236}">
                <a16:creationId xmlns:a16="http://schemas.microsoft.com/office/drawing/2014/main" id="{AD1DFADD-C889-466B-A332-624664B0EE01}"/>
              </a:ext>
            </a:extLst>
          </xdr:cNvPr>
          <xdr:cNvSpPr/>
        </xdr:nvSpPr>
        <xdr:spPr>
          <a:xfrm rot="3874191">
            <a:off x="8136156" y="10907836"/>
            <a:ext cx="442979" cy="629729"/>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xdr:from>
      <xdr:col>4</xdr:col>
      <xdr:colOff>7420</xdr:colOff>
      <xdr:row>33</xdr:row>
      <xdr:rowOff>120650</xdr:rowOff>
    </xdr:from>
    <xdr:to>
      <xdr:col>8</xdr:col>
      <xdr:colOff>523874</xdr:colOff>
      <xdr:row>42</xdr:row>
      <xdr:rowOff>114300</xdr:rowOff>
    </xdr:to>
    <xdr:grpSp>
      <xdr:nvGrpSpPr>
        <xdr:cNvPr id="2" name="Skupina 1">
          <a:extLst>
            <a:ext uri="{FF2B5EF4-FFF2-40B4-BE49-F238E27FC236}">
              <a16:creationId xmlns:a16="http://schemas.microsoft.com/office/drawing/2014/main" id="{C31E7FA9-873B-48E5-80FF-FEEB66A44E83}"/>
            </a:ext>
          </a:extLst>
        </xdr:cNvPr>
        <xdr:cNvGrpSpPr/>
      </xdr:nvGrpSpPr>
      <xdr:grpSpPr>
        <a:xfrm>
          <a:off x="8535470" y="6978650"/>
          <a:ext cx="3335854" cy="1708150"/>
          <a:chOff x="8151295" y="6978650"/>
          <a:chExt cx="3212029" cy="1708150"/>
        </a:xfrm>
      </xdr:grpSpPr>
      <xdr:pic>
        <xdr:nvPicPr>
          <xdr:cNvPr id="200" name="Obrázek stavového řádku" descr="Obrázek stavového řádku Součet: 170">
            <a:extLst>
              <a:ext uri="{FF2B5EF4-FFF2-40B4-BE49-F238E27FC236}">
                <a16:creationId xmlns:a16="http://schemas.microsoft.com/office/drawing/2014/main" id="{26CBE60B-8C6B-4B6C-A49E-B12121A259CA}"/>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xdr:blipFill>
        <xdr:spPr>
          <a:xfrm>
            <a:off x="8890473" y="7642325"/>
            <a:ext cx="1161905" cy="200000"/>
          </a:xfrm>
          <a:prstGeom prst="rect">
            <a:avLst/>
          </a:prstGeom>
        </xdr:spPr>
      </xdr:pic>
      <xdr:grpSp>
        <xdr:nvGrpSpPr>
          <xdr:cNvPr id="201" name="VŠIMNĚTE SI" descr="CHECK THIS OUT&#10;Select these cells. Then in the lower-right corner of the Excel window, look for this:&#10;SUM: 170&#10;That's just another way to quickly find a total&#10;">
            <a:extLst>
              <a:ext uri="{FF2B5EF4-FFF2-40B4-BE49-F238E27FC236}">
                <a16:creationId xmlns:a16="http://schemas.microsoft.com/office/drawing/2014/main" id="{185E3144-984A-4865-9CA1-5E50300588AC}"/>
              </a:ext>
            </a:extLst>
          </xdr:cNvPr>
          <xdr:cNvGrpSpPr/>
        </xdr:nvGrpSpPr>
        <xdr:grpSpPr>
          <a:xfrm>
            <a:off x="8151295" y="6978650"/>
            <a:ext cx="3212029" cy="1708150"/>
            <a:chOff x="7539454" y="7993902"/>
            <a:chExt cx="3051070" cy="1708150"/>
          </a:xfrm>
        </xdr:grpSpPr>
        <xdr:grpSp>
          <xdr:nvGrpSpPr>
            <xdr:cNvPr id="202" name="Čáry závorky">
              <a:extLst>
                <a:ext uri="{FF2B5EF4-FFF2-40B4-BE49-F238E27FC236}">
                  <a16:creationId xmlns:a16="http://schemas.microsoft.com/office/drawing/2014/main" id="{39B8838E-B75E-4D56-BA4D-0128784A2A5B}"/>
                </a:ext>
              </a:extLst>
            </xdr:cNvPr>
            <xdr:cNvGrpSpPr/>
          </xdr:nvGrpSpPr>
          <xdr:grpSpPr>
            <a:xfrm rot="599914">
              <a:off x="7539454" y="8145377"/>
              <a:ext cx="293814" cy="698211"/>
              <a:chOff x="9871108" y="1184220"/>
              <a:chExt cx="273326" cy="789155"/>
            </a:xfrm>
          </xdr:grpSpPr>
          <xdr:sp macro="" textlink="">
            <xdr:nvSpPr>
              <xdr:cNvPr id="205" name="Další čára závorky" descr="Čára závorky">
                <a:extLst>
                  <a:ext uri="{FF2B5EF4-FFF2-40B4-BE49-F238E27FC236}">
                    <a16:creationId xmlns:a16="http://schemas.microsoft.com/office/drawing/2014/main" id="{72B2B640-A2B0-4922-83C7-1C432E167FD7}"/>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206" name="Čára závorky" descr="Čára závorky&#10;">
                <a:extLst>
                  <a:ext uri="{FF2B5EF4-FFF2-40B4-BE49-F238E27FC236}">
                    <a16:creationId xmlns:a16="http://schemas.microsoft.com/office/drawing/2014/main" id="{86293DF6-F5A1-4474-9B8D-813EECCF9D18}"/>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203" name="Hvězdičky" descr="Hvězdičky">
              <a:extLst>
                <a:ext uri="{FF2B5EF4-FFF2-40B4-BE49-F238E27FC236}">
                  <a16:creationId xmlns:a16="http://schemas.microsoft.com/office/drawing/2014/main" id="{85803565-64C2-4B68-868B-9D7CA538F6D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7830674" y="8038700"/>
              <a:ext cx="388098" cy="337815"/>
            </a:xfrm>
            <a:prstGeom prst="rect">
              <a:avLst/>
            </a:prstGeom>
          </xdr:spPr>
        </xdr:pic>
        <xdr:sp macro="" textlink="">
          <xdr:nvSpPr>
            <xdr:cNvPr id="204" name="Pokyny" descr="CHECK THIS OUT&#10;Select these cells. Then in the lower-right corner of the Excel window, look for SUM: 170 in the bar.&#10;&#10;That's called the Status Bar, and it's just another way to quickly find a total and other details about a selected cell or range. &#10;">
              <a:extLst>
                <a:ext uri="{FF2B5EF4-FFF2-40B4-BE49-F238E27FC236}">
                  <a16:creationId xmlns:a16="http://schemas.microsoft.com/office/drawing/2014/main" id="{8143D8DB-BD14-4B1D-99E1-49C9F0560BD1}"/>
                </a:ext>
              </a:extLst>
            </xdr:cNvPr>
            <xdr:cNvSpPr txBox="1"/>
          </xdr:nvSpPr>
          <xdr:spPr>
            <a:xfrm>
              <a:off x="8132527" y="7993902"/>
              <a:ext cx="2457997" cy="170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VYZKOUŠEJTE TOTO</a:t>
              </a:r>
            </a:p>
            <a:p>
              <a:pPr lvl="0" rtl="0">
                <a:defRPr/>
              </a:pPr>
              <a:r>
                <a:rPr lang="cs" sz="1100" kern="0">
                  <a:solidFill>
                    <a:schemeClr val="bg2">
                      <a:lumMod val="25000"/>
                    </a:schemeClr>
                  </a:solidFill>
                  <a:latin typeface="+mn-lt"/>
                  <a:ea typeface="Segoe UI" pitchFamily="34" charset="0"/>
                  <a:cs typeface="Segoe UI Light" panose="020B0502040204020203" pitchFamily="34" charset="0"/>
                </a:rPr>
                <a:t>Vyberte tyto buňky. V pravém dolním rohu </a:t>
              </a:r>
              <a:r>
                <a:rPr lang="cs" sz="1100" kern="0" baseline="0">
                  <a:solidFill>
                    <a:schemeClr val="bg2">
                      <a:lumMod val="25000"/>
                    </a:schemeClr>
                  </a:solidFill>
                  <a:latin typeface="+mn-lt"/>
                  <a:ea typeface="Segoe UI" pitchFamily="34" charset="0"/>
                  <a:cs typeface="Segoe UI Light" panose="020B0502040204020203" pitchFamily="34" charset="0"/>
                </a:rPr>
                <a:t>okna Excelu hledejte tuto položku:</a:t>
              </a:r>
            </a:p>
            <a:p>
              <a:pPr lvl="0" rtl="0">
                <a:defRPr/>
              </a:pPr>
              <a:br>
                <a:rPr lang="en-US" sz="1100" kern="0" baseline="0">
                  <a:solidFill>
                    <a:schemeClr val="bg2">
                      <a:lumMod val="25000"/>
                    </a:schemeClr>
                  </a:solidFill>
                  <a:latin typeface="+mn-lt"/>
                  <a:ea typeface="Segoe UI" pitchFamily="34" charset="0"/>
                  <a:cs typeface="Segoe UI Light" panose="020B0502040204020203" pitchFamily="34" charset="0"/>
                </a:rPr>
              </a:b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rtl="0">
                <a:defRPr/>
              </a:pPr>
              <a:r>
                <a:rPr lang="cs" sz="1100" kern="0" baseline="0">
                  <a:solidFill>
                    <a:schemeClr val="bg2">
                      <a:lumMod val="25000"/>
                    </a:schemeClr>
                  </a:solidFill>
                  <a:latin typeface="+mn-lt"/>
                  <a:ea typeface="Segoe UI" pitchFamily="34" charset="0"/>
                  <a:cs typeface="Segoe UI Light" panose="020B0502040204020203" pitchFamily="34" charset="0"/>
                </a:rPr>
                <a:t>Tomuto dolnímu pruhu se říká stavový řádek a představuje další způsob, jak rychle najít součet a další podrobnosti o vybrané buňce nebo oblasti. </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grpSp>
    <xdr:clientData/>
  </xdr:twoCellAnchor>
  <xdr:twoCellAnchor editAs="oneCell">
    <xdr:from>
      <xdr:col>5</xdr:col>
      <xdr:colOff>676274</xdr:colOff>
      <xdr:row>15</xdr:row>
      <xdr:rowOff>28576</xdr:rowOff>
    </xdr:from>
    <xdr:to>
      <xdr:col>9</xdr:col>
      <xdr:colOff>257173</xdr:colOff>
      <xdr:row>22</xdr:row>
      <xdr:rowOff>85725</xdr:rowOff>
    </xdr:to>
    <xdr:grpSp>
      <xdr:nvGrpSpPr>
        <xdr:cNvPr id="207" name="Skupina 206" descr="EXTRA CREDIT&#10;Try adding another SUMIF formula here, but add amounts that are less than 100. The result should be 160&#10;">
          <a:extLst>
            <a:ext uri="{FF2B5EF4-FFF2-40B4-BE49-F238E27FC236}">
              <a16:creationId xmlns:a16="http://schemas.microsoft.com/office/drawing/2014/main" id="{E7464239-05BB-404B-98D2-35A40E4685F6}"/>
            </a:ext>
          </a:extLst>
        </xdr:cNvPr>
        <xdr:cNvGrpSpPr/>
      </xdr:nvGrpSpPr>
      <xdr:grpSpPr>
        <a:xfrm>
          <a:off x="9363074" y="3457576"/>
          <a:ext cx="2857499" cy="1390649"/>
          <a:chOff x="9048750" y="3743325"/>
          <a:chExt cx="2839722" cy="1390649"/>
        </a:xfrm>
      </xdr:grpSpPr>
      <xdr:sp macro="" textlink="">
        <xdr:nvSpPr>
          <xdr:cNvPr id="208" name="Krok" descr="EXTRA CREDIT&#10;Try the COUNT function using any of the methods you've already tried. The COUNT function counts the number of cells in a range that contain numbers.&#10;">
            <a:extLst>
              <a:ext uri="{FF2B5EF4-FFF2-40B4-BE49-F238E27FC236}">
                <a16:creationId xmlns:a16="http://schemas.microsoft.com/office/drawing/2014/main" id="{6928421E-45CA-4B1D-9312-B8F551C6A306}"/>
              </a:ext>
            </a:extLst>
          </xdr:cNvPr>
          <xdr:cNvSpPr txBox="1"/>
        </xdr:nvSpPr>
        <xdr:spPr>
          <a:xfrm>
            <a:off x="9648642" y="3905249"/>
            <a:ext cx="2239830"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panose="020B0502040204020203" pitchFamily="34" charset="0"/>
              </a:rPr>
              <a:t>BONUS</a:t>
            </a:r>
            <a:endParaRPr lang="en-US" sz="1200" b="1">
              <a:solidFill>
                <a:srgbClr val="ED7D31">
                  <a:lumMod val="60000"/>
                  <a:lumOff val="40000"/>
                </a:srgbClr>
              </a:solidFill>
              <a:latin typeface="+mj-lt"/>
              <a:ea typeface="Segoe UI" pitchFamily="34" charset="0"/>
              <a:cs typeface="Segoe UI" panose="020B0502040204020203" pitchFamily="34" charset="0"/>
            </a:endParaRPr>
          </a:p>
          <a:p>
            <a:pPr rtl="0" eaLnBrk="1" fontAlgn="auto" latinLnBrk="0" hangingPunct="1"/>
            <a:r>
              <a:rPr lang="cs" sz="1100" b="0" i="0" kern="1200" baseline="0">
                <a:solidFill>
                  <a:schemeClr val="dk1"/>
                </a:solidFill>
                <a:effectLst/>
                <a:latin typeface="+mn-lt"/>
                <a:ea typeface="+mn-ea"/>
                <a:cs typeface="+mn-cs"/>
              </a:rPr>
              <a:t>Zkuste použít funkci </a:t>
            </a:r>
            <a:r>
              <a:rPr lang="cs" sz="1100" b="1" i="0" kern="1200" baseline="0">
                <a:solidFill>
                  <a:schemeClr val="dk1"/>
                </a:solidFill>
                <a:effectLst/>
                <a:latin typeface="+mn-lt"/>
                <a:ea typeface="+mn-ea"/>
                <a:cs typeface="+mn-cs"/>
              </a:rPr>
              <a:t>POČET</a:t>
            </a:r>
            <a:r>
              <a:rPr lang="cs" sz="1100" b="0" i="0" kern="1200" baseline="0">
                <a:solidFill>
                  <a:schemeClr val="dk1"/>
                </a:solidFill>
                <a:effectLst/>
                <a:latin typeface="+mn-lt"/>
                <a:ea typeface="+mn-ea"/>
                <a:cs typeface="+mn-cs"/>
              </a:rPr>
              <a:t> libovolným ze způsobů, které jste si už vyzkoušeli. Funkce </a:t>
            </a:r>
            <a:r>
              <a:rPr lang="cs" sz="1100" b="1" i="0" kern="1200" baseline="0">
                <a:solidFill>
                  <a:schemeClr val="dk1"/>
                </a:solidFill>
                <a:effectLst/>
                <a:latin typeface="+mn-lt"/>
                <a:ea typeface="+mn-ea"/>
                <a:cs typeface="+mn-cs"/>
              </a:rPr>
              <a:t>POČET</a:t>
            </a:r>
            <a:r>
              <a:rPr lang="cs" sz="1100" b="0" i="0" kern="1200" baseline="0">
                <a:solidFill>
                  <a:schemeClr val="dk1"/>
                </a:solidFill>
                <a:effectLst/>
                <a:latin typeface="+mn-lt"/>
                <a:ea typeface="+mn-ea"/>
                <a:cs typeface="+mn-cs"/>
              </a:rPr>
              <a:t> spočítá buňky v oblasti, které obsahují čísla.</a:t>
            </a:r>
          </a:p>
        </xdr:txBody>
      </xdr:sp>
      <xdr:pic>
        <xdr:nvPicPr>
          <xdr:cNvPr id="209" name="Stužka bonusu" descr="Ozdobná stužka">
            <a:extLst>
              <a:ext uri="{FF2B5EF4-FFF2-40B4-BE49-F238E27FC236}">
                <a16:creationId xmlns:a16="http://schemas.microsoft.com/office/drawing/2014/main" id="{3A786831-0C9C-490F-B991-4BE5CEF7FC7B}"/>
              </a:ext>
            </a:extLst>
          </xdr:cNvPr>
          <xdr:cNvPicPr>
            <a:picLocks noChangeAspect="1"/>
          </xdr:cNvPicPr>
        </xdr:nvPicPr>
        <xdr:blipFill>
          <a:blip xmlns:r="http://schemas.openxmlformats.org/officeDocument/2006/relationships" r:embed="rId14">
            <a:extLst>
              <a:ext uri="{96DAC541-7B7A-43D3-8B79-37D633B846F1}">
                <asvg:svgBlip xmlns:asvg="http://schemas.microsoft.com/office/drawing/2016/SVG/main" r:embed="rId15"/>
              </a:ext>
            </a:extLst>
          </a:blip>
          <a:stretch>
            <a:fillRect/>
          </a:stretch>
        </xdr:blipFill>
        <xdr:spPr>
          <a:xfrm>
            <a:off x="9287099" y="3950551"/>
            <a:ext cx="474289" cy="439736"/>
          </a:xfrm>
          <a:prstGeom prst="rect">
            <a:avLst/>
          </a:prstGeom>
        </xdr:spPr>
      </xdr:pic>
      <xdr:sp macro="" textlink="">
        <xdr:nvSpPr>
          <xdr:cNvPr id="210" name="Šipka bonusu" descr="Šipka">
            <a:extLst>
              <a:ext uri="{FF2B5EF4-FFF2-40B4-BE49-F238E27FC236}">
                <a16:creationId xmlns:a16="http://schemas.microsoft.com/office/drawing/2014/main" id="{5529D458-6B38-4317-A9FD-A9793D972E5B}"/>
              </a:ext>
            </a:extLst>
          </xdr:cNvPr>
          <xdr:cNvSpPr/>
        </xdr:nvSpPr>
        <xdr:spPr>
          <a:xfrm rot="15682076" flipH="1">
            <a:off x="9021478" y="3770597"/>
            <a:ext cx="462029" cy="407486"/>
          </a:xfrm>
          <a:prstGeom prst="arc">
            <a:avLst>
              <a:gd name="adj1" fmla="val 11397275"/>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xdr:from>
      <xdr:col>0</xdr:col>
      <xdr:colOff>355809</xdr:colOff>
      <xdr:row>25</xdr:row>
      <xdr:rowOff>26675</xdr:rowOff>
    </xdr:from>
    <xdr:to>
      <xdr:col>1</xdr:col>
      <xdr:colOff>5241372</xdr:colOff>
      <xdr:row>70</xdr:row>
      <xdr:rowOff>87630</xdr:rowOff>
    </xdr:to>
    <xdr:grpSp>
      <xdr:nvGrpSpPr>
        <xdr:cNvPr id="4" name="Skupina 3">
          <a:extLst>
            <a:ext uri="{FF2B5EF4-FFF2-40B4-BE49-F238E27FC236}">
              <a16:creationId xmlns:a16="http://schemas.microsoft.com/office/drawing/2014/main" id="{F60B4319-44A9-469F-A62C-1D9E3BD387BB}"/>
            </a:ext>
          </a:extLst>
        </xdr:cNvPr>
        <xdr:cNvGrpSpPr/>
      </xdr:nvGrpSpPr>
      <xdr:grpSpPr>
        <a:xfrm>
          <a:off x="355809" y="5360675"/>
          <a:ext cx="5774563" cy="8633455"/>
          <a:chOff x="355809" y="4791079"/>
          <a:chExt cx="5733288" cy="7848596"/>
        </a:xfrm>
      </xdr:grpSpPr>
      <xdr:sp macro="" textlink="">
        <xdr:nvSpPr>
          <xdr:cNvPr id="227" name="Obdélník 226" descr="Pozadí">
            <a:extLst>
              <a:ext uri="{FF2B5EF4-FFF2-40B4-BE49-F238E27FC236}">
                <a16:creationId xmlns:a16="http://schemas.microsoft.com/office/drawing/2014/main" id="{FE05A65F-6F64-4D5F-8F2C-C74D8B5B4B8A}"/>
              </a:ext>
            </a:extLst>
          </xdr:cNvPr>
          <xdr:cNvSpPr/>
        </xdr:nvSpPr>
        <xdr:spPr>
          <a:xfrm>
            <a:off x="355809" y="4791079"/>
            <a:ext cx="5733288" cy="7848596"/>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228" name="Přímá spojnice 227" descr="Ozdobná linka">
            <a:extLst>
              <a:ext uri="{FF2B5EF4-FFF2-40B4-BE49-F238E27FC236}">
                <a16:creationId xmlns:a16="http://schemas.microsoft.com/office/drawing/2014/main" id="{E01E9DE0-78BF-4EAC-AF4D-2F1BE5EF054F}"/>
              </a:ext>
            </a:extLst>
          </xdr:cNvPr>
          <xdr:cNvCxnSpPr>
            <a:cxnSpLocks/>
          </xdr:cNvCxnSpPr>
        </xdr:nvCxnSpPr>
        <xdr:spPr>
          <a:xfrm>
            <a:off x="549298" y="5465828"/>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29" name="Přímá spojnice 228" descr="Ozdobná linka">
            <a:extLst>
              <a:ext uri="{FF2B5EF4-FFF2-40B4-BE49-F238E27FC236}">
                <a16:creationId xmlns:a16="http://schemas.microsoft.com/office/drawing/2014/main" id="{178E934D-C0C4-4CD9-B5EC-2F0A9FC59848}"/>
              </a:ext>
            </a:extLst>
          </xdr:cNvPr>
          <xdr:cNvCxnSpPr>
            <a:cxnSpLocks/>
          </xdr:cNvCxnSpPr>
        </xdr:nvCxnSpPr>
        <xdr:spPr>
          <a:xfrm>
            <a:off x="549298" y="12411222"/>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30" name="Krok" descr="Další informace o funkcích&#10;">
            <a:extLst>
              <a:ext uri="{FF2B5EF4-FFF2-40B4-BE49-F238E27FC236}">
                <a16:creationId xmlns:a16="http://schemas.microsoft.com/office/drawing/2014/main" id="{07DB6895-0278-4CEA-ABE6-CD6248F44EB5}"/>
              </a:ext>
            </a:extLst>
          </xdr:cNvPr>
          <xdr:cNvSpPr txBox="1"/>
        </xdr:nvSpPr>
        <xdr:spPr>
          <a:xfrm>
            <a:off x="549298" y="4916672"/>
            <a:ext cx="4908527" cy="527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Další informace o funkcích</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231" name="Krok" descr="Go to the Formulas tab and browse through the Function Library, where functions are listed by category, like Text, Date &amp; Time, etc. Insert Function will let you search for functions by name, and launch a function wizard that can help you build your formula. &#10;&#10;When you start typing a function name after you press =, Excel will launch Intellisense, which will list all of the functions starting with the letters you type. When you find the one you want, press Tab, and Excel will automatically finish the function name and enter the opening parenthesis for you. It will also display the optional and required arguments. &#10;&#10;Now let's look at the anatomy of a few functions. The SUM function is structured like this:&#10;&#10;=SUM(D38:D41,H:H&quot;), where SUM is the function name, D38:D41 is the first argument. It's almost always required. H:H is an additional argument, separated by commas.&#10;&#10;">
            <a:extLst>
              <a:ext uri="{FF2B5EF4-FFF2-40B4-BE49-F238E27FC236}">
                <a16:creationId xmlns:a16="http://schemas.microsoft.com/office/drawing/2014/main" id="{17A99C0A-6405-4FD6-AD00-AD6255FB6C83}"/>
              </a:ext>
            </a:extLst>
          </xdr:cNvPr>
          <xdr:cNvSpPr txBox="1"/>
        </xdr:nvSpPr>
        <xdr:spPr>
          <a:xfrm>
            <a:off x="564213" y="5559755"/>
            <a:ext cx="5217462" cy="3146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Přejděte </a:t>
            </a: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na kartu </a:t>
            </a:r>
            <a:r>
              <a:rPr lang="c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Vzorce</a:t>
            </a: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 projděte si </a:t>
            </a:r>
            <a:r>
              <a:rPr lang="c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knihovn</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a:t>
            </a:r>
            <a:r>
              <a:rPr lang="c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funkcí</a:t>
            </a:r>
            <a:r>
              <a:rPr lang="cs" sz="1100" b="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cs" sz="110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ve které jsou funkce uvedené podle kategorií, například </a:t>
            </a:r>
            <a:r>
              <a:rPr lang="c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Textové</a:t>
            </a:r>
            <a:r>
              <a:rPr lang="cs" sz="110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a:t>
            </a:r>
            <a:r>
              <a:rPr lang="cs" sz="1100" b="1"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Datum a čas</a:t>
            </a:r>
            <a:r>
              <a:rPr lang="cs" sz="110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apod.</a:t>
            </a: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sz="1100">
                <a:solidFill>
                  <a:schemeClr val="tx1">
                    <a:lumMod val="75000"/>
                    <a:lumOff val="25000"/>
                  </a:schemeClr>
                </a:solidFill>
                <a:latin typeface="Segoe UI" panose="020B0502040204020203" pitchFamily="34" charset="0"/>
                <a:cs typeface="Segoe UI" panose="020B0502040204020203" pitchFamily="34" charset="0"/>
              </a:rPr>
              <a:t>Tlačítko </a:t>
            </a:r>
            <a:r>
              <a:rPr lang="cs" sz="1100" b="1"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Vložit funkci</a:t>
            </a: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vám umožní hledat funkce podle názvu a spustit průvodce funkcemi, který vám pomůže s vytvořením vzorce. </a:t>
            </a: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Když stisknete klávesu </a:t>
            </a:r>
            <a:r>
              <a:rPr lang="c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cs" sz="1100" b="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 začnete psát název funkce, Excel spustí technologii </a:t>
            </a:r>
            <a:r>
              <a:rPr lang="c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Intellisense</a:t>
            </a: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která zobrazí seznam všech funkcí začínajících napsanými písmeny. Až najdete tu, kterou chcete, stiskněte klávesu Tab a Excel název funkce automaticky dokončí a přichystá vám za ním levou závorku. Zobrazí také požadované a volitelné argumenty. </a:t>
            </a: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b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Teď se pojďme podívat na anatomii několika funkcí. Funkce </a:t>
            </a:r>
            <a:r>
              <a:rPr lang="c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SUMA</a:t>
            </a: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má tuto strukturu:</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grpSp>
    <xdr:clientData/>
  </xdr:twoCellAnchor>
  <xdr:twoCellAnchor>
    <xdr:from>
      <xdr:col>1</xdr:col>
      <xdr:colOff>1148179</xdr:colOff>
      <xdr:row>40</xdr:row>
      <xdr:rowOff>8577</xdr:rowOff>
    </xdr:from>
    <xdr:to>
      <xdr:col>1</xdr:col>
      <xdr:colOff>2805322</xdr:colOff>
      <xdr:row>43</xdr:row>
      <xdr:rowOff>27553</xdr:rowOff>
    </xdr:to>
    <xdr:pic>
      <xdr:nvPicPr>
        <xdr:cNvPr id="213" name="Obrázek 212">
          <a:extLst>
            <a:ext uri="{FF2B5EF4-FFF2-40B4-BE49-F238E27FC236}">
              <a16:creationId xmlns:a16="http://schemas.microsoft.com/office/drawing/2014/main" id="{CF700F99-98FD-4493-86F6-BB31915BF069}"/>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xdr:blipFill>
      <xdr:spPr>
        <a:xfrm>
          <a:off x="1995904" y="8200077"/>
          <a:ext cx="1657143" cy="590476"/>
        </a:xfrm>
        <a:prstGeom prst="rect">
          <a:avLst/>
        </a:prstGeom>
      </xdr:spPr>
    </xdr:pic>
    <xdr:clientData/>
  </xdr:twoCellAnchor>
  <xdr:twoCellAnchor>
    <xdr:from>
      <xdr:col>1</xdr:col>
      <xdr:colOff>415022</xdr:colOff>
      <xdr:row>46</xdr:row>
      <xdr:rowOff>60118</xdr:rowOff>
    </xdr:from>
    <xdr:to>
      <xdr:col>1</xdr:col>
      <xdr:colOff>3790463</xdr:colOff>
      <xdr:row>56</xdr:row>
      <xdr:rowOff>185357</xdr:rowOff>
    </xdr:to>
    <xdr:grpSp>
      <xdr:nvGrpSpPr>
        <xdr:cNvPr id="214" name="Skupina 213">
          <a:extLst>
            <a:ext uri="{FF2B5EF4-FFF2-40B4-BE49-F238E27FC236}">
              <a16:creationId xmlns:a16="http://schemas.microsoft.com/office/drawing/2014/main" id="{FB827C73-8C3F-460A-9D51-BF988EA48D11}"/>
            </a:ext>
          </a:extLst>
        </xdr:cNvPr>
        <xdr:cNvGrpSpPr/>
      </xdr:nvGrpSpPr>
      <xdr:grpSpPr>
        <a:xfrm>
          <a:off x="1304022" y="9394618"/>
          <a:ext cx="3375441" cy="2030239"/>
          <a:chOff x="4177630" y="4314825"/>
          <a:chExt cx="3353459" cy="1845672"/>
        </a:xfrm>
      </xdr:grpSpPr>
      <xdr:sp macro="" textlink="">
        <xdr:nvSpPr>
          <xdr:cNvPr id="219" name="txt_Vzorec" descr="=SUMA(D38:D41) ">
            <a:extLst>
              <a:ext uri="{FF2B5EF4-FFF2-40B4-BE49-F238E27FC236}">
                <a16:creationId xmlns:a16="http://schemas.microsoft.com/office/drawing/2014/main" id="{7E312E8D-370B-4CB1-9C30-9E10D575E721}"/>
              </a:ext>
            </a:extLst>
          </xdr:cNvPr>
          <xdr:cNvSpPr txBox="1"/>
        </xdr:nvSpPr>
        <xdr:spPr>
          <a:xfrm>
            <a:off x="4386251" y="5629275"/>
            <a:ext cx="3132823"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cs" sz="2000">
                <a:solidFill>
                  <a:srgbClr val="000000"/>
                </a:solidFill>
                <a:effectLst/>
                <a:latin typeface="Courier New" panose="02070309020205020404" pitchFamily="49" charset="0"/>
                <a:ea typeface="Times New Roman" panose="02020603050405020304" pitchFamily="18" charset="0"/>
              </a:rPr>
              <a:t>=SUMA(D35:D38</a:t>
            </a:r>
            <a:r>
              <a:rPr lang="en-US" sz="2000">
                <a:solidFill>
                  <a:srgbClr val="000000"/>
                </a:solidFill>
                <a:effectLst/>
                <a:latin typeface="Courier New" panose="02070309020205020404" pitchFamily="49" charset="0"/>
                <a:ea typeface="Times New Roman" panose="02020603050405020304" pitchFamily="18" charset="0"/>
              </a:rPr>
              <a:t>;</a:t>
            </a:r>
            <a:r>
              <a:rPr lang="cs" sz="2000">
                <a:solidFill>
                  <a:srgbClr val="000000"/>
                </a:solidFill>
                <a:effectLst/>
                <a:latin typeface="Courier New" panose="02070309020205020404" pitchFamily="49" charset="0"/>
                <a:ea typeface="Times New Roman" panose="02020603050405020304" pitchFamily="18" charset="0"/>
              </a:rPr>
              <a:t>H:H)</a:t>
            </a:r>
            <a:endParaRPr lang="en-US" sz="2000">
              <a:effectLst/>
              <a:latin typeface="Courier New" panose="02070309020205020404" pitchFamily="49" charset="0"/>
              <a:ea typeface="Times New Roman" panose="02020603050405020304" pitchFamily="18" charset="0"/>
            </a:endParaRPr>
          </a:p>
        </xdr:txBody>
      </xdr:sp>
      <xdr:grpSp>
        <xdr:nvGrpSpPr>
          <xdr:cNvPr id="220" name="Skupina 219">
            <a:extLst>
              <a:ext uri="{FF2B5EF4-FFF2-40B4-BE49-F238E27FC236}">
                <a16:creationId xmlns:a16="http://schemas.microsoft.com/office/drawing/2014/main" id="{EA425C25-3538-467E-9C7D-913A4CCFBE52}"/>
              </a:ext>
            </a:extLst>
          </xdr:cNvPr>
          <xdr:cNvGrpSpPr/>
        </xdr:nvGrpSpPr>
        <xdr:grpSpPr>
          <a:xfrm>
            <a:off x="4177630" y="4314825"/>
            <a:ext cx="3353459" cy="1394627"/>
            <a:chOff x="4177630" y="4314825"/>
            <a:chExt cx="3353459" cy="1394627"/>
          </a:xfrm>
        </xdr:grpSpPr>
        <xdr:sp macro="" textlink="">
          <xdr:nvSpPr>
            <xdr:cNvPr id="221" name="VzorecZávorkaNahoře">
              <a:extLst>
                <a:ext uri="{FF2B5EF4-FFF2-40B4-BE49-F238E27FC236}">
                  <a16:creationId xmlns:a16="http://schemas.microsoft.com/office/drawing/2014/main" id="{70C6032A-6C2C-406B-8451-B3D14C49A6BC}"/>
                </a:ext>
              </a:extLst>
            </xdr:cNvPr>
            <xdr:cNvSpPr/>
          </xdr:nvSpPr>
          <xdr:spPr>
            <a:xfrm rot="5400000">
              <a:off x="6483717" y="5216926"/>
              <a:ext cx="499277" cy="485776"/>
            </a:xfrm>
            <a:prstGeom prst="leftBrace">
              <a:avLst>
                <a:gd name="adj1" fmla="val 8333"/>
                <a:gd name="adj2" fmla="val 26470"/>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22" name="VzorecZávorkaNahoře">
              <a:extLst>
                <a:ext uri="{FF2B5EF4-FFF2-40B4-BE49-F238E27FC236}">
                  <a16:creationId xmlns:a16="http://schemas.microsoft.com/office/drawing/2014/main" id="{56068F5B-8EA0-44DA-8571-8698F744FFA6}"/>
                </a:ext>
              </a:extLst>
            </xdr:cNvPr>
            <xdr:cNvSpPr/>
          </xdr:nvSpPr>
          <xdr:spPr>
            <a:xfrm rot="5400000">
              <a:off x="5559669" y="4921652"/>
              <a:ext cx="499277" cy="1057275"/>
            </a:xfrm>
            <a:prstGeom prst="leftBrace">
              <a:avLst>
                <a:gd name="adj1" fmla="val 8333"/>
                <a:gd name="adj2" fmla="val 23874"/>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23" name="VzorecZávorkaNahoře">
              <a:extLst>
                <a:ext uri="{FF2B5EF4-FFF2-40B4-BE49-F238E27FC236}">
                  <a16:creationId xmlns:a16="http://schemas.microsoft.com/office/drawing/2014/main" id="{B06AACB5-79F8-4B5A-828E-3C81B8A6126C}"/>
                </a:ext>
              </a:extLst>
            </xdr:cNvPr>
            <xdr:cNvSpPr/>
          </xdr:nvSpPr>
          <xdr:spPr>
            <a:xfrm rot="5400000">
              <a:off x="4592689" y="5145652"/>
              <a:ext cx="499277" cy="59022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24" name="txt_VzorecPopisekNahoře" descr="Název funkce&#10;">
              <a:extLst>
                <a:ext uri="{FF2B5EF4-FFF2-40B4-BE49-F238E27FC236}">
                  <a16:creationId xmlns:a16="http://schemas.microsoft.com/office/drawing/2014/main" id="{A51B4DC7-A90C-4214-A9E2-B085B4A03BC0}"/>
                </a:ext>
              </a:extLst>
            </xdr:cNvPr>
            <xdr:cNvSpPr txBox="1">
              <a:spLocks noChangeArrowheads="1"/>
            </xdr:cNvSpPr>
          </xdr:nvSpPr>
          <xdr:spPr bwMode="auto">
            <a:xfrm>
              <a:off x="4177630" y="4314825"/>
              <a:ext cx="1013603" cy="10134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Název funkce.</a:t>
              </a:r>
            </a:p>
          </xdr:txBody>
        </xdr:sp>
        <xdr:sp macro="" textlink="">
          <xdr:nvSpPr>
            <xdr:cNvPr id="225" name="txt_VzorecPopisekNahoře" descr="První argument. Aspoň jeden argument je skoro vždycky je povinný.">
              <a:extLst>
                <a:ext uri="{FF2B5EF4-FFF2-40B4-BE49-F238E27FC236}">
                  <a16:creationId xmlns:a16="http://schemas.microsoft.com/office/drawing/2014/main" id="{1AA6C65B-1638-43C3-9BBA-D39DAF05E74C}"/>
                </a:ext>
              </a:extLst>
            </xdr:cNvPr>
            <xdr:cNvSpPr txBox="1">
              <a:spLocks noChangeArrowheads="1"/>
            </xdr:cNvSpPr>
          </xdr:nvSpPr>
          <xdr:spPr bwMode="auto">
            <a:xfrm>
              <a:off x="5330156" y="4324350"/>
              <a:ext cx="1113175" cy="10134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První argument. Aspoň jeden argument je skoro vždycky je povinný.</a:t>
              </a:r>
            </a:p>
          </xdr:txBody>
        </xdr:sp>
        <xdr:sp macro="" textlink="">
          <xdr:nvSpPr>
            <xdr:cNvPr id="226" name="txt_VzorecPopisekNahoře" descr="Další argumenty oddělené středníky (;)&#10;&#10;">
              <a:extLst>
                <a:ext uri="{FF2B5EF4-FFF2-40B4-BE49-F238E27FC236}">
                  <a16:creationId xmlns:a16="http://schemas.microsoft.com/office/drawing/2014/main" id="{2E5F66AD-98E4-4B2A-B2BA-C09105B1A21B}"/>
                </a:ext>
              </a:extLst>
            </xdr:cNvPr>
            <xdr:cNvSpPr txBox="1">
              <a:spLocks noChangeArrowheads="1"/>
            </xdr:cNvSpPr>
          </xdr:nvSpPr>
          <xdr:spPr bwMode="auto">
            <a:xfrm>
              <a:off x="6557951" y="4333875"/>
              <a:ext cx="973138" cy="10134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Další argumenty oddělené středníky (;)</a:t>
              </a:r>
            </a:p>
          </xdr:txBody>
        </xdr:sp>
      </xdr:grpSp>
    </xdr:grpSp>
    <xdr:clientData/>
  </xdr:twoCellAnchor>
  <xdr:twoCellAnchor>
    <xdr:from>
      <xdr:col>0</xdr:col>
      <xdr:colOff>547558</xdr:colOff>
      <xdr:row>55</xdr:row>
      <xdr:rowOff>167165</xdr:rowOff>
    </xdr:from>
    <xdr:to>
      <xdr:col>1</xdr:col>
      <xdr:colOff>5048250</xdr:colOff>
      <xdr:row>60</xdr:row>
      <xdr:rowOff>147161</xdr:rowOff>
    </xdr:to>
    <xdr:sp macro="" textlink="">
      <xdr:nvSpPr>
        <xdr:cNvPr id="215" name="txt_Krok" descr="Pokud by tato funkce SUMA uměla mluvit, řekla by, že vrací součet všech hodnot v buňkách D38 až D41 a celém sloupci H. Teď si ale pojďme ještě vyzkoušet jednu funkci, která nevyžaduje žádné argumenty.&#10;">
          <a:extLst>
            <a:ext uri="{FF2B5EF4-FFF2-40B4-BE49-F238E27FC236}">
              <a16:creationId xmlns:a16="http://schemas.microsoft.com/office/drawing/2014/main" id="{22A1C554-76ED-4E49-A496-849BD442214B}"/>
            </a:ext>
          </a:extLst>
        </xdr:cNvPr>
        <xdr:cNvSpPr txBox="1"/>
      </xdr:nvSpPr>
      <xdr:spPr>
        <a:xfrm>
          <a:off x="547558" y="11216165"/>
          <a:ext cx="5348417" cy="9324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Pokud by tato funkce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uměla mluvit, řekla by, že vrací součet všech hodnot v buňkách D35 až D38 a celém sloupci H.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Teď si ale pojďme ještě vyzkoušet jednu funkci, která nevyžaduje žádné argumenty.</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1</xdr:col>
      <xdr:colOff>612602</xdr:colOff>
      <xdr:row>60</xdr:row>
      <xdr:rowOff>130603</xdr:rowOff>
    </xdr:from>
    <xdr:to>
      <xdr:col>1</xdr:col>
      <xdr:colOff>4076699</xdr:colOff>
      <xdr:row>68</xdr:row>
      <xdr:rowOff>133922</xdr:rowOff>
    </xdr:to>
    <xdr:grpSp>
      <xdr:nvGrpSpPr>
        <xdr:cNvPr id="3" name="Skupina 2">
          <a:extLst>
            <a:ext uri="{FF2B5EF4-FFF2-40B4-BE49-F238E27FC236}">
              <a16:creationId xmlns:a16="http://schemas.microsoft.com/office/drawing/2014/main" id="{A1A853C7-B6EC-45D3-A4D6-9D928865ED9B}"/>
            </a:ext>
          </a:extLst>
        </xdr:cNvPr>
        <xdr:cNvGrpSpPr/>
      </xdr:nvGrpSpPr>
      <xdr:grpSpPr>
        <a:xfrm>
          <a:off x="1501602" y="12132103"/>
          <a:ext cx="3464097" cy="1527319"/>
          <a:chOff x="1736552" y="11125201"/>
          <a:chExt cx="3464097" cy="1388472"/>
        </a:xfrm>
      </xdr:grpSpPr>
      <xdr:sp macro="" textlink="">
        <xdr:nvSpPr>
          <xdr:cNvPr id="216" name="VzorecZávorkaNahoře">
            <a:extLst>
              <a:ext uri="{FF2B5EF4-FFF2-40B4-BE49-F238E27FC236}">
                <a16:creationId xmlns:a16="http://schemas.microsoft.com/office/drawing/2014/main" id="{47A65F16-B2A6-46A3-B669-E6D2D5A6ECEB}"/>
              </a:ext>
            </a:extLst>
          </xdr:cNvPr>
          <xdr:cNvSpPr/>
        </xdr:nvSpPr>
        <xdr:spPr>
          <a:xfrm rot="5400000">
            <a:off x="3214848" y="11334130"/>
            <a:ext cx="499277" cy="90057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7" name="txt_Vzorec" descr="=DNES()">
            <a:extLst>
              <a:ext uri="{FF2B5EF4-FFF2-40B4-BE49-F238E27FC236}">
                <a16:creationId xmlns:a16="http://schemas.microsoft.com/office/drawing/2014/main" id="{22DC5E2D-9AE9-4EFE-B800-9356D8B70BA7}"/>
              </a:ext>
            </a:extLst>
          </xdr:cNvPr>
          <xdr:cNvSpPr txBox="1"/>
        </xdr:nvSpPr>
        <xdr:spPr>
          <a:xfrm>
            <a:off x="2884300" y="11982451"/>
            <a:ext cx="1821613"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cs" sz="2000">
                <a:solidFill>
                  <a:srgbClr val="000000"/>
                </a:solidFill>
                <a:effectLst/>
                <a:latin typeface="Courier New" panose="02070309020205020404" pitchFamily="49" charset="0"/>
                <a:ea typeface="Times New Roman" panose="02020603050405020304" pitchFamily="18" charset="0"/>
              </a:rPr>
              <a:t>=DNES()</a:t>
            </a:r>
            <a:endParaRPr lang="en-US" sz="2000">
              <a:effectLst/>
              <a:latin typeface="Courier New" panose="02070309020205020404" pitchFamily="49" charset="0"/>
              <a:ea typeface="Times New Roman" panose="02020603050405020304" pitchFamily="18" charset="0"/>
            </a:endParaRPr>
          </a:p>
        </xdr:txBody>
      </xdr:sp>
      <xdr:sp macro="" textlink="">
        <xdr:nvSpPr>
          <xdr:cNvPr id="218" name="txt_VzorecPopisekNahoře" descr="Funkce DNES vrací aktuální datum. Její výsledek se automaticky zaktualizuje vždy, když Excel přepočítá sešit.">
            <a:extLst>
              <a:ext uri="{FF2B5EF4-FFF2-40B4-BE49-F238E27FC236}">
                <a16:creationId xmlns:a16="http://schemas.microsoft.com/office/drawing/2014/main" id="{52549E0D-FD3F-475B-B881-0D180B27FDC0}"/>
              </a:ext>
            </a:extLst>
          </xdr:cNvPr>
          <xdr:cNvSpPr txBox="1">
            <a:spLocks noChangeArrowheads="1"/>
          </xdr:cNvSpPr>
        </xdr:nvSpPr>
        <xdr:spPr bwMode="auto">
          <a:xfrm>
            <a:off x="1736552" y="11125201"/>
            <a:ext cx="3464097" cy="46672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Funkce </a:t>
            </a:r>
            <a:r>
              <a:rPr lang="cs" sz="1100" b="1">
                <a:effectLst/>
                <a:latin typeface="Calibri" panose="020F0502020204030204" pitchFamily="34" charset="0"/>
                <a:ea typeface="Calibri" panose="020F0502020204030204" pitchFamily="34" charset="0"/>
                <a:cs typeface="Times New Roman" panose="02020603050405020304" pitchFamily="18" charset="0"/>
              </a:rPr>
              <a:t>DNES</a:t>
            </a:r>
            <a:r>
              <a:rPr lang="cs" sz="1100">
                <a:effectLst/>
                <a:latin typeface="Calibri" panose="020F0502020204030204" pitchFamily="34" charset="0"/>
                <a:ea typeface="Calibri" panose="020F0502020204030204" pitchFamily="34" charset="0"/>
                <a:cs typeface="Times New Roman" panose="02020603050405020304" pitchFamily="18" charset="0"/>
              </a:rPr>
              <a:t> vrací aktuální datum. Její výsledek se automaticky</a:t>
            </a:r>
            <a:r>
              <a:rPr lang="cs" sz="1100" baseline="0">
                <a:effectLst/>
                <a:latin typeface="Calibri" panose="020F0502020204030204" pitchFamily="34" charset="0"/>
                <a:ea typeface="Calibri" panose="020F0502020204030204" pitchFamily="34" charset="0"/>
                <a:cs typeface="Times New Roman" panose="02020603050405020304" pitchFamily="18" charset="0"/>
              </a:rPr>
              <a:t> zaktualizuje vždy, když Excel přepočítá sešit.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0</xdr:col>
      <xdr:colOff>342900</xdr:colOff>
      <xdr:row>0</xdr:row>
      <xdr:rowOff>352423</xdr:rowOff>
    </xdr:from>
    <xdr:to>
      <xdr:col>1</xdr:col>
      <xdr:colOff>5229225</xdr:colOff>
      <xdr:row>24</xdr:row>
      <xdr:rowOff>123824</xdr:rowOff>
    </xdr:to>
    <xdr:grpSp>
      <xdr:nvGrpSpPr>
        <xdr:cNvPr id="232" name="Skupina 231">
          <a:extLst>
            <a:ext uri="{FF2B5EF4-FFF2-40B4-BE49-F238E27FC236}">
              <a16:creationId xmlns:a16="http://schemas.microsoft.com/office/drawing/2014/main" id="{7A4FA281-7222-4655-A76E-27AE33A3FF1C}"/>
            </a:ext>
          </a:extLst>
        </xdr:cNvPr>
        <xdr:cNvGrpSpPr/>
      </xdr:nvGrpSpPr>
      <xdr:grpSpPr>
        <a:xfrm>
          <a:off x="342900" y="352423"/>
          <a:ext cx="5775325" cy="4914901"/>
          <a:chOff x="323850" y="276223"/>
          <a:chExt cx="5734050" cy="4725438"/>
        </a:xfrm>
      </xdr:grpSpPr>
      <xdr:sp macro="" textlink="">
        <xdr:nvSpPr>
          <xdr:cNvPr id="233" name="txt_PozadíProhlídky" descr="Pozadí">
            <a:extLst>
              <a:ext uri="{FF2B5EF4-FFF2-40B4-BE49-F238E27FC236}">
                <a16:creationId xmlns:a16="http://schemas.microsoft.com/office/drawing/2014/main" id="{2E503384-DBF5-4D47-BF12-EEAC0918D4AA}"/>
              </a:ext>
            </a:extLst>
          </xdr:cNvPr>
          <xdr:cNvSpPr/>
        </xdr:nvSpPr>
        <xdr:spPr>
          <a:xfrm>
            <a:off x="323850" y="276223"/>
            <a:ext cx="5734050" cy="4725438"/>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234" name="txt_ZáhlavíProhlídky" descr="Úvod do funkcí">
            <a:extLst>
              <a:ext uri="{FF2B5EF4-FFF2-40B4-BE49-F238E27FC236}">
                <a16:creationId xmlns:a16="http://schemas.microsoft.com/office/drawing/2014/main" id="{7D4667CC-B735-408F-A1E4-6FA13B1FB7FB}"/>
              </a:ext>
            </a:extLst>
          </xdr:cNvPr>
          <xdr:cNvSpPr txBox="1"/>
        </xdr:nvSpPr>
        <xdr:spPr>
          <a:xfrm>
            <a:off x="536578" y="371474"/>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Úvod do funkcí</a:t>
            </a:r>
          </a:p>
        </xdr:txBody>
      </xdr:sp>
      <xdr:cxnSp macro="">
        <xdr:nvCxnSpPr>
          <xdr:cNvPr id="235" name="txt_ProhlídkaŘádek1" descr="Ozdobná linka">
            <a:extLst>
              <a:ext uri="{FF2B5EF4-FFF2-40B4-BE49-F238E27FC236}">
                <a16:creationId xmlns:a16="http://schemas.microsoft.com/office/drawing/2014/main" id="{B2C34DDE-3E39-4FB3-B22B-EE9DE303EF82}"/>
              </a:ext>
            </a:extLst>
          </xdr:cNvPr>
          <xdr:cNvCxnSpPr>
            <a:cxnSpLocks/>
          </xdr:cNvCxnSpPr>
        </xdr:nvCxnSpPr>
        <xdr:spPr>
          <a:xfrm>
            <a:off x="536578" y="89718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36" name="txt_ProhlídkaŘádek2" descr="Ozdobná linka">
            <a:extLst>
              <a:ext uri="{FF2B5EF4-FFF2-40B4-BE49-F238E27FC236}">
                <a16:creationId xmlns:a16="http://schemas.microsoft.com/office/drawing/2014/main" id="{EEEF91CB-D253-4B04-B06F-EF082C03A170}"/>
              </a:ext>
            </a:extLst>
          </xdr:cNvPr>
          <xdr:cNvCxnSpPr>
            <a:cxnSpLocks/>
          </xdr:cNvCxnSpPr>
        </xdr:nvCxnSpPr>
        <xdr:spPr>
          <a:xfrm>
            <a:off x="536578" y="4192338"/>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37" name="txt_ÚvodProhlídky" descr="Funkce umožňují dělat celou řadu věcí, například řešit matematické operace, vyhledávat hodnoty, nebo dokonce i provádět výpočty s daty a časy. Pojďme si vyzkoušet několik způsobů, jak sečíst hodnoty pomocí funkce SUMA.&#10;">
            <a:extLst>
              <a:ext uri="{FF2B5EF4-FFF2-40B4-BE49-F238E27FC236}">
                <a16:creationId xmlns:a16="http://schemas.microsoft.com/office/drawing/2014/main" id="{D14E5F97-98FC-4309-B1F6-64DC7B7C29DE}"/>
              </a:ext>
            </a:extLst>
          </xdr:cNvPr>
          <xdr:cNvSpPr txBox="1"/>
        </xdr:nvSpPr>
        <xdr:spPr>
          <a:xfrm>
            <a:off x="543088" y="976391"/>
            <a:ext cx="5251444" cy="618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Funkce umožňují dělat celou řadu věcí, například řešit matematické operace, vyhledávat hodnoty, nebo dokonce i provádět výpočty s daty a časy. Pojďme si vyzkoušet několik způsobů, jak sečíst hodnoty pomocí funkce </a:t>
            </a:r>
            <a:r>
              <a:rPr lang="c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SUMA</a:t>
            </a:r>
            <a:r>
              <a:rPr lang="c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grpSp>
        <xdr:nvGrpSpPr>
          <xdr:cNvPr id="238" name="skup_Krok">
            <a:extLst>
              <a:ext uri="{FF2B5EF4-FFF2-40B4-BE49-F238E27FC236}">
                <a16:creationId xmlns:a16="http://schemas.microsoft.com/office/drawing/2014/main" id="{B0D2ED24-6683-4531-B8F5-0F2F4933BA4A}"/>
              </a:ext>
            </a:extLst>
          </xdr:cNvPr>
          <xdr:cNvGrpSpPr/>
        </xdr:nvGrpSpPr>
        <xdr:grpSpPr>
          <a:xfrm>
            <a:off x="542925" y="1638300"/>
            <a:ext cx="5295901" cy="577157"/>
            <a:chOff x="609600" y="7810500"/>
            <a:chExt cx="5261542" cy="577157"/>
          </a:xfrm>
        </xdr:grpSpPr>
        <xdr:sp macro="" textlink="">
          <xdr:nvSpPr>
            <xdr:cNvPr id="247" name="txt_Krok" descr="Do sloupce Množství vedle sloupce Ovoce zadejte do buňky D7 vzorec =SUMA(D3:D6). Můžete také zadat =SUMA(, pak vybrat oblast myší a stisknout klávesu Enter. Tento vzorec sečte hodnoty v buňkách D3, D4, D5 a D6. Odpověď by měla být 170.">
              <a:extLst>
                <a:ext uri="{FF2B5EF4-FFF2-40B4-BE49-F238E27FC236}">
                  <a16:creationId xmlns:a16="http://schemas.microsoft.com/office/drawing/2014/main" id="{810A5AB8-1BE7-4AA1-A49C-BD6D215DAFA4}"/>
                </a:ext>
              </a:extLst>
            </xdr:cNvPr>
            <xdr:cNvSpPr txBox="1"/>
          </xdr:nvSpPr>
          <xdr:spPr>
            <a:xfrm>
              <a:off x="1017295" y="7833408"/>
              <a:ext cx="4853847"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Do sloupce Množství vedle sloupce Ovoce zadejte do buňky D7 vzorec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=SUMA(D3:D6)</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Můžete také zadat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pak vybrat oblast myší a stisknout klávesu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Tento vzorec sečte hodnoty v buňkách D3, D4, D5 a D6. Odpověď by měla být 170.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48" name="obraz_Krok" descr="1">
              <a:extLst>
                <a:ext uri="{FF2B5EF4-FFF2-40B4-BE49-F238E27FC236}">
                  <a16:creationId xmlns:a16="http://schemas.microsoft.com/office/drawing/2014/main" id="{F2FD6D3D-CB42-4E79-8228-3477BE73DC88}"/>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grpSp>
      <xdr:grpSp>
        <xdr:nvGrpSpPr>
          <xdr:cNvPr id="239" name="skup_Krok">
            <a:extLst>
              <a:ext uri="{FF2B5EF4-FFF2-40B4-BE49-F238E27FC236}">
                <a16:creationId xmlns:a16="http://schemas.microsoft.com/office/drawing/2014/main" id="{D760DDB7-6B91-4E00-B2BE-F1BD6817C42A}"/>
              </a:ext>
            </a:extLst>
          </xdr:cNvPr>
          <xdr:cNvGrpSpPr/>
        </xdr:nvGrpSpPr>
        <xdr:grpSpPr>
          <a:xfrm>
            <a:off x="542925" y="2518607"/>
            <a:ext cx="5220101" cy="898752"/>
            <a:chOff x="609600" y="8152644"/>
            <a:chExt cx="5186234" cy="898752"/>
          </a:xfrm>
        </xdr:grpSpPr>
        <xdr:sp macro="" textlink="">
          <xdr:nvSpPr>
            <xdr:cNvPr id="245" name="txt_Krok" descr="Teď pojďme vyzkoušet funkci Automatické shrnutí. Vyberte žlutou buňku pod množstvími masa (tj. buňku G7) a potom přejděte na Vzorce &gt; Automatické shrnutí &gt; vyberte Součet. Uvidíte, že Excel za vás automaticky zadá vzorec. Potvrďte ho stisknutím klávesy Enter. Funkce Automatické shrnutí nabízí všechny nejčastější funkce.">
              <a:extLst>
                <a:ext uri="{FF2B5EF4-FFF2-40B4-BE49-F238E27FC236}">
                  <a16:creationId xmlns:a16="http://schemas.microsoft.com/office/drawing/2014/main" id="{C6CA8983-E35C-4984-9B4D-732042B193D4}"/>
                </a:ext>
              </a:extLst>
            </xdr:cNvPr>
            <xdr:cNvSpPr txBox="1"/>
          </xdr:nvSpPr>
          <xdr:spPr>
            <a:xfrm>
              <a:off x="1017295" y="8194602"/>
              <a:ext cx="4778539" cy="856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Teď pojďme vyzkoušet funkci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Automatické shrnutí</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Vyberte žlutou buňku pod množstvími masa (tj. buňku G7) a potom přejděte na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Vzorce</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Automatické shrnutí</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vyberte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Součet</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Uvidíte, že Excel za vás automaticky zadá vzorec. Potvrďte ho stisknutím klávesy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Funkce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Automatické shrnutí</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nabízí všechny nejčastější funkce.</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46" name="obraz_Krok" descr="2">
              <a:extLst>
                <a:ext uri="{FF2B5EF4-FFF2-40B4-BE49-F238E27FC236}">
                  <a16:creationId xmlns:a16="http://schemas.microsoft.com/office/drawing/2014/main" id="{09967B0C-29E8-4781-A6FA-F5CB00C8AEBC}"/>
                </a:ext>
              </a:extLst>
            </xdr:cNvPr>
            <xdr:cNvSpPr/>
          </xdr:nvSpPr>
          <xdr:spPr>
            <a:xfrm>
              <a:off x="609600" y="8152644"/>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grpSp>
      <xdr:grpSp>
        <xdr:nvGrpSpPr>
          <xdr:cNvPr id="240" name="Skupina 239">
            <a:extLst>
              <a:ext uri="{FF2B5EF4-FFF2-40B4-BE49-F238E27FC236}">
                <a16:creationId xmlns:a16="http://schemas.microsoft.com/office/drawing/2014/main" id="{DCC331A5-B81B-407D-A604-3A6691EE3721}"/>
              </a:ext>
            </a:extLst>
          </xdr:cNvPr>
          <xdr:cNvGrpSpPr/>
        </xdr:nvGrpSpPr>
        <xdr:grpSpPr>
          <a:xfrm>
            <a:off x="542925" y="3573668"/>
            <a:ext cx="5234994" cy="601091"/>
            <a:chOff x="561975" y="3383168"/>
            <a:chExt cx="5234994" cy="601091"/>
          </a:xfrm>
        </xdr:grpSpPr>
        <xdr:sp macro="" textlink="">
          <xdr:nvSpPr>
            <xdr:cNvPr id="241" name="3" descr="3">
              <a:extLst>
                <a:ext uri="{FF2B5EF4-FFF2-40B4-BE49-F238E27FC236}">
                  <a16:creationId xmlns:a16="http://schemas.microsoft.com/office/drawing/2014/main" id="{B6363DB9-6EAE-4572-B5B1-7CAA749E8425}"/>
                </a:ext>
              </a:extLst>
            </xdr:cNvPr>
            <xdr:cNvSpPr/>
          </xdr:nvSpPr>
          <xdr:spPr>
            <a:xfrm>
              <a:off x="561975" y="3383168"/>
              <a:ext cx="371587" cy="367758"/>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sp macro="" textlink="">
          <xdr:nvSpPr>
            <xdr:cNvPr id="242" name="Krok" descr="Tady je šikovná klávesová zkratka. Vyberte buňku D15 a stiskněte klávesy Alt = a pak Enter. Tím se automaticky zadá funkce SUMA.">
              <a:extLst>
                <a:ext uri="{FF2B5EF4-FFF2-40B4-BE49-F238E27FC236}">
                  <a16:creationId xmlns:a16="http://schemas.microsoft.com/office/drawing/2014/main" id="{560D1E18-37A7-48F2-AA0C-0AF6088AF0AB}"/>
                </a:ext>
              </a:extLst>
            </xdr:cNvPr>
            <xdr:cNvSpPr txBox="1"/>
          </xdr:nvSpPr>
          <xdr:spPr>
            <a:xfrm>
              <a:off x="987453" y="3428658"/>
              <a:ext cx="4809516" cy="555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Tady je šikovná klávesová zkratka. Vyberte buňku D15 a stiskněte klávesy 	  </a:t>
              </a:r>
              <a:r>
                <a:rPr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 pak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Tím se automaticky zadá funkce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243" name="Klávesa Rovná se" descr="Klávesa Rovná se">
              <a:extLst>
                <a:ext uri="{FF2B5EF4-FFF2-40B4-BE49-F238E27FC236}">
                  <a16:creationId xmlns:a16="http://schemas.microsoft.com/office/drawing/2014/main" id="{CF33041B-BB98-41EE-BDDE-38D58DF9865E}"/>
                </a:ext>
              </a:extLst>
            </xdr:cNvPr>
            <xdr:cNvSpPr/>
          </xdr:nvSpPr>
          <xdr:spPr>
            <a:xfrm>
              <a:off x="1574930" y="3670628"/>
              <a:ext cx="422585" cy="17896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000">
                  <a:solidFill>
                    <a:schemeClr val="tx1"/>
                  </a:solidFill>
                  <a:latin typeface="Calibri" panose="020F0502020204030204" pitchFamily="34" charset="0"/>
                </a:rPr>
                <a:t>=</a:t>
              </a:r>
              <a:endParaRPr lang="en-US" sz="900">
                <a:solidFill>
                  <a:schemeClr val="tx1"/>
                </a:solidFill>
                <a:latin typeface="Calibri" panose="020F0502020204030204" pitchFamily="34" charset="0"/>
              </a:endParaRPr>
            </a:p>
          </xdr:txBody>
        </xdr:sp>
        <xdr:sp macro="" textlink="">
          <xdr:nvSpPr>
            <xdr:cNvPr id="244" name="Klávesa Alt" descr="Klávesa Alt">
              <a:extLst>
                <a:ext uri="{FF2B5EF4-FFF2-40B4-BE49-F238E27FC236}">
                  <a16:creationId xmlns:a16="http://schemas.microsoft.com/office/drawing/2014/main" id="{0BFE17A4-7B91-43C3-90BB-12A4D5132A91}"/>
                </a:ext>
              </a:extLst>
            </xdr:cNvPr>
            <xdr:cNvSpPr/>
          </xdr:nvSpPr>
          <xdr:spPr>
            <a:xfrm>
              <a:off x="1083114" y="3670628"/>
              <a:ext cx="422585" cy="17896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900" spc="100" baseline="0">
                  <a:solidFill>
                    <a:schemeClr val="tx1"/>
                  </a:solidFill>
                  <a:latin typeface="Calibri" panose="020F0502020204030204" pitchFamily="34" charset="0"/>
                </a:rPr>
                <a:t>Alt</a:t>
              </a:r>
              <a:endParaRPr lang="en-US" sz="800" spc="100" baseline="0">
                <a:solidFill>
                  <a:schemeClr val="tx1"/>
                </a:solidFill>
                <a:latin typeface="Calibri" panose="020F0502020204030204" pitchFamily="34" charset="0"/>
              </a:endParaRPr>
            </a:p>
          </xdr:txBody>
        </xdr:sp>
      </xdr:grpSp>
    </xdr:grpSp>
    <xdr:clientData/>
  </xdr:twoCellAnchor>
  <xdr:twoCellAnchor>
    <xdr:from>
      <xdr:col>0</xdr:col>
      <xdr:colOff>647700</xdr:colOff>
      <xdr:row>21</xdr:row>
      <xdr:rowOff>38101</xdr:rowOff>
    </xdr:from>
    <xdr:to>
      <xdr:col>1</xdr:col>
      <xdr:colOff>2523042</xdr:colOff>
      <xdr:row>23</xdr:row>
      <xdr:rowOff>188025</xdr:rowOff>
    </xdr:to>
    <xdr:sp macro="" textlink="">
      <xdr:nvSpPr>
        <xdr:cNvPr id="249" name="Tlačítko Další podrobnosti" descr="Podívat se na to podrobněji">
          <a:hlinkClick xmlns:r="http://schemas.openxmlformats.org/officeDocument/2006/relationships" r:id="rId17"/>
          <a:extLst>
            <a:ext uri="{FF2B5EF4-FFF2-40B4-BE49-F238E27FC236}">
              <a16:creationId xmlns:a16="http://schemas.microsoft.com/office/drawing/2014/main" id="{6AB3AC76-DD69-410E-A89A-4CD74A6C6C64}"/>
            </a:ext>
          </a:extLst>
        </xdr:cNvPr>
        <xdr:cNvSpPr/>
      </xdr:nvSpPr>
      <xdr:spPr>
        <a:xfrm>
          <a:off x="647700" y="4610101"/>
          <a:ext cx="2723067"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cs" sz="1200">
              <a:solidFill>
                <a:srgbClr val="0B744D"/>
              </a:solidFill>
              <a:latin typeface="Segoe UI" pitchFamily="34" charset="0"/>
              <a:ea typeface="Segoe UI" pitchFamily="34" charset="0"/>
              <a:cs typeface="Segoe UI" pitchFamily="34" charset="0"/>
            </a:rPr>
            <a:t>Podívat se na to podrobněji</a:t>
          </a:r>
        </a:p>
      </xdr:txBody>
    </xdr:sp>
    <xdr:clientData/>
  </xdr:twoCellAnchor>
  <xdr:twoCellAnchor>
    <xdr:from>
      <xdr:col>1</xdr:col>
      <xdr:colOff>3858921</xdr:colOff>
      <xdr:row>21</xdr:row>
      <xdr:rowOff>38101</xdr:rowOff>
    </xdr:from>
    <xdr:to>
      <xdr:col>1</xdr:col>
      <xdr:colOff>5013351</xdr:colOff>
      <xdr:row>23</xdr:row>
      <xdr:rowOff>2000</xdr:rowOff>
    </xdr:to>
    <xdr:sp macro="" textlink="">
      <xdr:nvSpPr>
        <xdr:cNvPr id="250" name="Tlačítko Další" descr="Tlačítko pro další krok s hypertextovým odkazem na další list">
          <a:hlinkClick xmlns:r="http://schemas.openxmlformats.org/officeDocument/2006/relationships" r:id="rId2" tooltip="Kliknutím sem můžete přejít na další list."/>
          <a:extLst>
            <a:ext uri="{FF2B5EF4-FFF2-40B4-BE49-F238E27FC236}">
              <a16:creationId xmlns:a16="http://schemas.microsoft.com/office/drawing/2014/main" id="{08AAD723-1A75-444B-BF90-661FB4EE2F13}"/>
            </a:ext>
          </a:extLst>
        </xdr:cNvPr>
        <xdr:cNvSpPr/>
      </xdr:nvSpPr>
      <xdr:spPr>
        <a:xfrm>
          <a:off x="4706646" y="4610101"/>
          <a:ext cx="1154430"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 krok</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666753</xdr:colOff>
      <xdr:row>15</xdr:row>
      <xdr:rowOff>9525</xdr:rowOff>
    </xdr:from>
    <xdr:to>
      <xdr:col>11</xdr:col>
      <xdr:colOff>180975</xdr:colOff>
      <xdr:row>24</xdr:row>
      <xdr:rowOff>123825</xdr:rowOff>
    </xdr:to>
    <xdr:grpSp>
      <xdr:nvGrpSpPr>
        <xdr:cNvPr id="50" name="Skupina 49" descr="EXTRA CREDIT&#10;Try adding another SUMIF formula here, but add amounts that are less than 100. The result should be 160&#10;">
          <a:extLst>
            <a:ext uri="{FF2B5EF4-FFF2-40B4-BE49-F238E27FC236}">
              <a16:creationId xmlns:a16="http://schemas.microsoft.com/office/drawing/2014/main" id="{43A9A155-5F39-462E-9668-46F47F332723}"/>
            </a:ext>
          </a:extLst>
        </xdr:cNvPr>
        <xdr:cNvGrpSpPr/>
      </xdr:nvGrpSpPr>
      <xdr:grpSpPr>
        <a:xfrm>
          <a:off x="9353553" y="3438525"/>
          <a:ext cx="3832222" cy="1828800"/>
          <a:chOff x="9048750" y="3743325"/>
          <a:chExt cx="3816185" cy="1828800"/>
        </a:xfrm>
      </xdr:grpSpPr>
      <xdr:sp macro="" textlink="">
        <xdr:nvSpPr>
          <xdr:cNvPr id="51" name="Krok" descr="EXTRA CREDIT&#10;Try adding your own AVERAGE or COUNT function here by typing it by hand. If you look closely, you'll see Excel's intellisense try to help you.&#10;">
            <a:extLst>
              <a:ext uri="{FF2B5EF4-FFF2-40B4-BE49-F238E27FC236}">
                <a16:creationId xmlns:a16="http://schemas.microsoft.com/office/drawing/2014/main" id="{C7598491-5930-49C3-AC46-AC4F3207CA92}"/>
              </a:ext>
            </a:extLst>
          </xdr:cNvPr>
          <xdr:cNvSpPr txBox="1"/>
        </xdr:nvSpPr>
        <xdr:spPr>
          <a:xfrm>
            <a:off x="9648642" y="3905249"/>
            <a:ext cx="3216293" cy="1666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panose="020B0502040204020203" pitchFamily="34" charset="0"/>
              </a:rPr>
              <a:t>BONUS</a:t>
            </a:r>
          </a:p>
          <a:p>
            <a:pPr lvl="0" rtl="0">
              <a:defRPr/>
            </a:pPr>
            <a:r>
              <a:rPr lang="cs" sz="1100"/>
              <a:t>Zkuste tu použít funkci</a:t>
            </a:r>
            <a:r>
              <a:rPr lang="cs" sz="1100" baseline="0"/>
              <a:t> </a:t>
            </a:r>
            <a:r>
              <a:rPr lang="cs" sz="1100" b="1"/>
              <a:t>MEDIAN</a:t>
            </a:r>
            <a:r>
              <a:rPr lang="cs" sz="1100"/>
              <a:t> nebo </a:t>
            </a:r>
            <a:r>
              <a:rPr lang="cs" sz="1100" b="1"/>
              <a:t>MODE</a:t>
            </a:r>
            <a:r>
              <a:rPr lang="cs" sz="1100"/>
              <a:t>.</a:t>
            </a:r>
            <a:r>
              <a:rPr lang="cs" sz="1100" baseline="0"/>
              <a:t> </a:t>
            </a:r>
          </a:p>
          <a:p>
            <a:pPr lvl="0" rtl="0">
              <a:defRPr/>
            </a:pPr>
            <a:endParaRPr lang="en-US" sz="1100" baseline="0"/>
          </a:p>
          <a:p>
            <a:pPr lvl="0" rtl="0">
              <a:defRPr/>
            </a:pPr>
            <a:r>
              <a:rPr sz="1100"/>
              <a:t>Funkce </a:t>
            </a:r>
            <a:r>
              <a:rPr lang="cs" sz="1100" b="1" baseline="0"/>
              <a:t>MEDIAN</a:t>
            </a:r>
            <a:r>
              <a:rPr lang="cs" sz="1100" baseline="0"/>
              <a:t> vrátí hodnotu uprostřed množiny dat, zatímco funkce </a:t>
            </a:r>
          </a:p>
          <a:p>
            <a:pPr lvl="0" rtl="0">
              <a:defRPr/>
            </a:pPr>
            <a:r>
              <a:rPr lang="cs" sz="1100" b="1" baseline="0"/>
              <a:t>MODE</a:t>
            </a:r>
            <a:r>
              <a:rPr lang="cs" sz="1100" baseline="0"/>
              <a:t> vrátí hodnotu, která se vyskytuje nejčastěji.</a:t>
            </a:r>
            <a:endParaRPr lang="en-US" sz="1100"/>
          </a:p>
        </xdr:txBody>
      </xdr:sp>
      <xdr:pic>
        <xdr:nvPicPr>
          <xdr:cNvPr id="52" name="Stužka bonusu" descr="Ozdobná stužka">
            <a:extLst>
              <a:ext uri="{FF2B5EF4-FFF2-40B4-BE49-F238E27FC236}">
                <a16:creationId xmlns:a16="http://schemas.microsoft.com/office/drawing/2014/main" id="{63D71461-4F6F-45F1-9548-9DA4EB80A922}"/>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9287099" y="3950551"/>
            <a:ext cx="474289" cy="439736"/>
          </a:xfrm>
          <a:prstGeom prst="rect">
            <a:avLst/>
          </a:prstGeom>
        </xdr:spPr>
      </xdr:pic>
      <xdr:sp macro="" textlink="">
        <xdr:nvSpPr>
          <xdr:cNvPr id="53" name="Šipka bonusu" descr="Šipka">
            <a:extLst>
              <a:ext uri="{FF2B5EF4-FFF2-40B4-BE49-F238E27FC236}">
                <a16:creationId xmlns:a16="http://schemas.microsoft.com/office/drawing/2014/main" id="{76F97E3C-3390-4255-AEB3-F5C8B5C2B97F}"/>
              </a:ext>
            </a:extLst>
          </xdr:cNvPr>
          <xdr:cNvSpPr/>
        </xdr:nvSpPr>
        <xdr:spPr>
          <a:xfrm rot="15682076" flipH="1">
            <a:off x="9021478" y="3770597"/>
            <a:ext cx="462029" cy="407486"/>
          </a:xfrm>
          <a:prstGeom prst="arc">
            <a:avLst>
              <a:gd name="adj1" fmla="val 11397275"/>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xdr:from>
      <xdr:col>0</xdr:col>
      <xdr:colOff>481025</xdr:colOff>
      <xdr:row>13</xdr:row>
      <xdr:rowOff>141556</xdr:rowOff>
    </xdr:from>
    <xdr:to>
      <xdr:col>1</xdr:col>
      <xdr:colOff>779257</xdr:colOff>
      <xdr:row>15</xdr:row>
      <xdr:rowOff>108028</xdr:rowOff>
    </xdr:to>
    <xdr:sp macro="" textlink="">
      <xdr:nvSpPr>
        <xdr:cNvPr id="58" name="TlačítkoPředchozí" descr="Vrátit se na předchozí list">
          <a:hlinkClick xmlns:r="http://schemas.openxmlformats.org/officeDocument/2006/relationships" r:id="rId3" tooltip="Kliknutím sem se můžete vrátit na předchozí list."/>
          <a:extLst>
            <a:ext uri="{FF2B5EF4-FFF2-40B4-BE49-F238E27FC236}">
              <a16:creationId xmlns:a16="http://schemas.microsoft.com/office/drawing/2014/main" id="{EE1A025E-E5F5-42C2-A923-F18079A2D0C2}"/>
            </a:ext>
          </a:extLst>
        </xdr:cNvPr>
        <xdr:cNvSpPr/>
      </xdr:nvSpPr>
      <xdr:spPr>
        <a:xfrm flipH="1">
          <a:off x="481025" y="3189556"/>
          <a:ext cx="1145957" cy="34747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clientData/>
  </xdr:twoCellAnchor>
  <xdr:twoCellAnchor>
    <xdr:from>
      <xdr:col>1</xdr:col>
      <xdr:colOff>3662126</xdr:colOff>
      <xdr:row>13</xdr:row>
      <xdr:rowOff>103667</xdr:rowOff>
    </xdr:from>
    <xdr:to>
      <xdr:col>1</xdr:col>
      <xdr:colOff>4794925</xdr:colOff>
      <xdr:row>15</xdr:row>
      <xdr:rowOff>70139</xdr:rowOff>
    </xdr:to>
    <xdr:sp macro="" textlink="">
      <xdr:nvSpPr>
        <xdr:cNvPr id="59" name="TlačítkoDalší" descr="Přejít na další list">
          <a:hlinkClick xmlns:r="http://schemas.openxmlformats.org/officeDocument/2006/relationships" r:id="rId4" tooltip="Kliknutím sem můžete přejít na další list."/>
          <a:extLst>
            <a:ext uri="{FF2B5EF4-FFF2-40B4-BE49-F238E27FC236}">
              <a16:creationId xmlns:a16="http://schemas.microsoft.com/office/drawing/2014/main" id="{B719355D-8104-483A-8DA4-D2E87460A898}"/>
            </a:ext>
          </a:extLst>
        </xdr:cNvPr>
        <xdr:cNvSpPr/>
      </xdr:nvSpPr>
      <xdr:spPr>
        <a:xfrm>
          <a:off x="4509851" y="3151667"/>
          <a:ext cx="1132799" cy="34747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xdr:twoCellAnchor>
  <xdr:twoCellAnchor>
    <xdr:from>
      <xdr:col>0</xdr:col>
      <xdr:colOff>323850</xdr:colOff>
      <xdr:row>16</xdr:row>
      <xdr:rowOff>161926</xdr:rowOff>
    </xdr:from>
    <xdr:to>
      <xdr:col>1</xdr:col>
      <xdr:colOff>5172075</xdr:colOff>
      <xdr:row>29</xdr:row>
      <xdr:rowOff>85725</xdr:rowOff>
    </xdr:to>
    <xdr:grpSp>
      <xdr:nvGrpSpPr>
        <xdr:cNvPr id="3" name="Skupina 2">
          <a:extLst>
            <a:ext uri="{FF2B5EF4-FFF2-40B4-BE49-F238E27FC236}">
              <a16:creationId xmlns:a16="http://schemas.microsoft.com/office/drawing/2014/main" id="{34477964-9438-41C6-89D0-AF7334519BC2}"/>
            </a:ext>
          </a:extLst>
        </xdr:cNvPr>
        <xdr:cNvGrpSpPr/>
      </xdr:nvGrpSpPr>
      <xdr:grpSpPr>
        <a:xfrm>
          <a:off x="323850" y="3781426"/>
          <a:ext cx="5737225" cy="2387599"/>
          <a:chOff x="323850" y="3781426"/>
          <a:chExt cx="5695950" cy="2400299"/>
        </a:xfrm>
      </xdr:grpSpPr>
      <xdr:sp macro="" textlink="">
        <xdr:nvSpPr>
          <xdr:cNvPr id="62" name="Obdélník 61">
            <a:extLst>
              <a:ext uri="{FF2B5EF4-FFF2-40B4-BE49-F238E27FC236}">
                <a16:creationId xmlns:a16="http://schemas.microsoft.com/office/drawing/2014/main" id="{7125C27C-4C9D-4FC4-9FD6-9CD3DE78B720}"/>
              </a:ext>
            </a:extLst>
          </xdr:cNvPr>
          <xdr:cNvSpPr/>
        </xdr:nvSpPr>
        <xdr:spPr>
          <a:xfrm>
            <a:off x="323850" y="3781426"/>
            <a:ext cx="5695950" cy="240029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63" name="Krok" descr="Další informace na webu&#10;">
            <a:extLst>
              <a:ext uri="{FF2B5EF4-FFF2-40B4-BE49-F238E27FC236}">
                <a16:creationId xmlns:a16="http://schemas.microsoft.com/office/drawing/2014/main" id="{0FB0039E-A122-4A42-81FA-0F5978D304F5}"/>
              </a:ext>
            </a:extLst>
          </xdr:cNvPr>
          <xdr:cNvSpPr txBox="1"/>
        </xdr:nvSpPr>
        <xdr:spPr>
          <a:xfrm>
            <a:off x="553932" y="386162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Další informace na webu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64" name="Přímá spojnice 63" descr="Ozdobná linka">
            <a:extLst>
              <a:ext uri="{FF2B5EF4-FFF2-40B4-BE49-F238E27FC236}">
                <a16:creationId xmlns:a16="http://schemas.microsoft.com/office/drawing/2014/main" id="{78F5D1BC-989A-47DA-B5D1-2BEA7D8D2D8A}"/>
              </a:ext>
            </a:extLst>
          </xdr:cNvPr>
          <xdr:cNvCxnSpPr>
            <a:cxnSpLocks/>
          </xdr:cNvCxnSpPr>
        </xdr:nvCxnSpPr>
        <xdr:spPr>
          <a:xfrm>
            <a:off x="557084" y="432714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65" name="Přímá spojnice 64" descr="Ozdobná linka">
            <a:extLst>
              <a:ext uri="{FF2B5EF4-FFF2-40B4-BE49-F238E27FC236}">
                <a16:creationId xmlns:a16="http://schemas.microsoft.com/office/drawing/2014/main" id="{92AA8791-8905-41A1-9A28-1540446DB53D}"/>
              </a:ext>
            </a:extLst>
          </xdr:cNvPr>
          <xdr:cNvCxnSpPr>
            <a:cxnSpLocks/>
          </xdr:cNvCxnSpPr>
        </xdr:nvCxnSpPr>
        <xdr:spPr>
          <a:xfrm>
            <a:off x="557084" y="596923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533831</xdr:colOff>
      <xdr:row>20</xdr:row>
      <xdr:rowOff>7069</xdr:rowOff>
    </xdr:from>
    <xdr:to>
      <xdr:col>1</xdr:col>
      <xdr:colOff>3524250</xdr:colOff>
      <xdr:row>21</xdr:row>
      <xdr:rowOff>175648</xdr:rowOff>
    </xdr:to>
    <xdr:grpSp>
      <xdr:nvGrpSpPr>
        <xdr:cNvPr id="4" name="Skupina 3">
          <a:extLst>
            <a:ext uri="{FF2B5EF4-FFF2-40B4-BE49-F238E27FC236}">
              <a16:creationId xmlns:a16="http://schemas.microsoft.com/office/drawing/2014/main" id="{2A2F1EF0-54C4-4E96-96D9-0F415372CF05}"/>
            </a:ext>
          </a:extLst>
        </xdr:cNvPr>
        <xdr:cNvGrpSpPr/>
      </xdr:nvGrpSpPr>
      <xdr:grpSpPr>
        <a:xfrm>
          <a:off x="533831" y="4388569"/>
          <a:ext cx="3879419" cy="359079"/>
          <a:chOff x="533831" y="4331419"/>
          <a:chExt cx="3838144" cy="359079"/>
        </a:xfrm>
      </xdr:grpSpPr>
      <xdr:sp macro="" textlink="">
        <xdr:nvSpPr>
          <xdr:cNvPr id="66" name="Krok" descr="Hypertextový odkaz na všechny informace o funkci PRŮMĚR na webu&#10;&#10;">
            <a:hlinkClick xmlns:r="http://schemas.openxmlformats.org/officeDocument/2006/relationships" r:id="rId5" tooltip="Pomocí této možnosti zobrazíte všechny informace o funkci PRŮMĚR na webu."/>
            <a:extLst>
              <a:ext uri="{FF2B5EF4-FFF2-40B4-BE49-F238E27FC236}">
                <a16:creationId xmlns:a16="http://schemas.microsoft.com/office/drawing/2014/main" id="{8B6EBA78-A2A3-48B8-B201-71B7C5D097B9}"/>
              </a:ext>
            </a:extLst>
          </xdr:cNvPr>
          <xdr:cNvSpPr txBox="1"/>
        </xdr:nvSpPr>
        <xdr:spPr>
          <a:xfrm>
            <a:off x="999016" y="4405779"/>
            <a:ext cx="337295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PRŮMĚR</a:t>
            </a:r>
          </a:p>
        </xdr:txBody>
      </xdr:sp>
      <xdr:pic>
        <xdr:nvPicPr>
          <xdr:cNvPr id="67" name="Grafika 22" descr="Šipka">
            <a:hlinkClick xmlns:r="http://schemas.openxmlformats.org/officeDocument/2006/relationships" r:id="rId5" tooltip="Pomocí této možnosti získáte další informace z webu."/>
            <a:extLst>
              <a:ext uri="{FF2B5EF4-FFF2-40B4-BE49-F238E27FC236}">
                <a16:creationId xmlns:a16="http://schemas.microsoft.com/office/drawing/2014/main" id="{69F15F0C-F8AA-4F17-94DE-8B52CC5E1012}"/>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3831" y="4331419"/>
            <a:ext cx="492262" cy="359079"/>
          </a:xfrm>
          <a:prstGeom prst="rect">
            <a:avLst/>
          </a:prstGeom>
        </xdr:spPr>
      </xdr:pic>
    </xdr:grpSp>
    <xdr:clientData/>
  </xdr:twoCellAnchor>
  <xdr:twoCellAnchor>
    <xdr:from>
      <xdr:col>0</xdr:col>
      <xdr:colOff>533831</xdr:colOff>
      <xdr:row>22</xdr:row>
      <xdr:rowOff>510</xdr:rowOff>
    </xdr:from>
    <xdr:to>
      <xdr:col>1</xdr:col>
      <xdr:colOff>3629025</xdr:colOff>
      <xdr:row>23</xdr:row>
      <xdr:rowOff>174399</xdr:rowOff>
    </xdr:to>
    <xdr:grpSp>
      <xdr:nvGrpSpPr>
        <xdr:cNvPr id="5" name="Skupina 4">
          <a:extLst>
            <a:ext uri="{FF2B5EF4-FFF2-40B4-BE49-F238E27FC236}">
              <a16:creationId xmlns:a16="http://schemas.microsoft.com/office/drawing/2014/main" id="{8070DC97-C65B-4D56-B70E-5A742EA38D3C}"/>
            </a:ext>
          </a:extLst>
        </xdr:cNvPr>
        <xdr:cNvGrpSpPr/>
      </xdr:nvGrpSpPr>
      <xdr:grpSpPr>
        <a:xfrm>
          <a:off x="533831" y="4763010"/>
          <a:ext cx="3984194" cy="364389"/>
          <a:chOff x="533831" y="4705860"/>
          <a:chExt cx="3942919" cy="364389"/>
        </a:xfrm>
      </xdr:grpSpPr>
      <xdr:sp macro="" textlink="">
        <xdr:nvSpPr>
          <xdr:cNvPr id="68" name="Krok" descr="Hypertextový odkaz na všechny informace o funkci POČET na webu&#10;">
            <a:hlinkClick xmlns:r="http://schemas.openxmlformats.org/officeDocument/2006/relationships" r:id="rId8" tooltip="Pomocí této možnosti zobrazíte všechny informace o funkci MEDIAN na webu."/>
            <a:extLst>
              <a:ext uri="{FF2B5EF4-FFF2-40B4-BE49-F238E27FC236}">
                <a16:creationId xmlns:a16="http://schemas.microsoft.com/office/drawing/2014/main" id="{BA81DE9B-3E7D-4972-B9DA-B32D9B84A7B0}"/>
              </a:ext>
            </a:extLst>
          </xdr:cNvPr>
          <xdr:cNvSpPr txBox="1"/>
        </xdr:nvSpPr>
        <xdr:spPr>
          <a:xfrm>
            <a:off x="999016" y="4802711"/>
            <a:ext cx="347773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MEDIAN</a:t>
            </a:r>
          </a:p>
        </xdr:txBody>
      </xdr:sp>
      <xdr:pic>
        <xdr:nvPicPr>
          <xdr:cNvPr id="69" name="Grafika 22" descr="Šipka">
            <a:hlinkClick xmlns:r="http://schemas.openxmlformats.org/officeDocument/2006/relationships" r:id="rId8" tooltip="Pomocí této možnosti získáte další informace z webu."/>
            <a:extLst>
              <a:ext uri="{FF2B5EF4-FFF2-40B4-BE49-F238E27FC236}">
                <a16:creationId xmlns:a16="http://schemas.microsoft.com/office/drawing/2014/main" id="{9892FEF6-FCEC-4300-8BD3-7D5F3A40FFC1}"/>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3831" y="4705860"/>
            <a:ext cx="492262" cy="364389"/>
          </a:xfrm>
          <a:prstGeom prst="rect">
            <a:avLst/>
          </a:prstGeom>
        </xdr:spPr>
      </xdr:pic>
    </xdr:grpSp>
    <xdr:clientData/>
  </xdr:twoCellAnchor>
  <xdr:twoCellAnchor>
    <xdr:from>
      <xdr:col>0</xdr:col>
      <xdr:colOff>533831</xdr:colOff>
      <xdr:row>24</xdr:row>
      <xdr:rowOff>14173</xdr:rowOff>
    </xdr:from>
    <xdr:to>
      <xdr:col>1</xdr:col>
      <xdr:colOff>3571875</xdr:colOff>
      <xdr:row>25</xdr:row>
      <xdr:rowOff>182752</xdr:rowOff>
    </xdr:to>
    <xdr:grpSp>
      <xdr:nvGrpSpPr>
        <xdr:cNvPr id="6" name="Skupina 5">
          <a:extLst>
            <a:ext uri="{FF2B5EF4-FFF2-40B4-BE49-F238E27FC236}">
              <a16:creationId xmlns:a16="http://schemas.microsoft.com/office/drawing/2014/main" id="{3CA2605E-542A-4852-9719-D7B97D165AA8}"/>
            </a:ext>
          </a:extLst>
        </xdr:cNvPr>
        <xdr:cNvGrpSpPr/>
      </xdr:nvGrpSpPr>
      <xdr:grpSpPr>
        <a:xfrm>
          <a:off x="533831" y="5157673"/>
          <a:ext cx="3927044" cy="359079"/>
          <a:chOff x="533831" y="5100523"/>
          <a:chExt cx="3885769" cy="359079"/>
        </a:xfrm>
      </xdr:grpSpPr>
      <xdr:sp macro="" textlink="">
        <xdr:nvSpPr>
          <xdr:cNvPr id="70" name="Krok" descr="Hypertextový odkaz na článek o využití Excelu jako kalkulačky na webu&#10;">
            <a:hlinkClick xmlns:r="http://schemas.openxmlformats.org/officeDocument/2006/relationships" r:id="rId9" tooltip="Pomocí této možnosti zobrazíte všechny informace o funkci MODE na webu."/>
            <a:extLst>
              <a:ext uri="{FF2B5EF4-FFF2-40B4-BE49-F238E27FC236}">
                <a16:creationId xmlns:a16="http://schemas.microsoft.com/office/drawing/2014/main" id="{D8C06581-85B1-48B2-9903-8FE135F6657E}"/>
              </a:ext>
            </a:extLst>
          </xdr:cNvPr>
          <xdr:cNvSpPr txBox="1"/>
        </xdr:nvSpPr>
        <xdr:spPr>
          <a:xfrm>
            <a:off x="999016" y="5196474"/>
            <a:ext cx="3420584" cy="237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MODE</a:t>
            </a:r>
          </a:p>
        </xdr:txBody>
      </xdr:sp>
      <xdr:pic>
        <xdr:nvPicPr>
          <xdr:cNvPr id="71" name="Obrázek 70" descr="Šipka">
            <a:hlinkClick xmlns:r="http://schemas.openxmlformats.org/officeDocument/2006/relationships" r:id="rId9" tooltip="Pomocí této možnosti získáte další informace z webu."/>
            <a:extLst>
              <a:ext uri="{FF2B5EF4-FFF2-40B4-BE49-F238E27FC236}">
                <a16:creationId xmlns:a16="http://schemas.microsoft.com/office/drawing/2014/main" id="{23BB92B1-ADE3-4F88-9E72-298DC0EA42DC}"/>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3831" y="5100523"/>
            <a:ext cx="492262" cy="359079"/>
          </a:xfrm>
          <a:prstGeom prst="rect">
            <a:avLst/>
          </a:prstGeom>
        </xdr:spPr>
      </xdr:pic>
    </xdr:grpSp>
    <xdr:clientData/>
  </xdr:twoCellAnchor>
  <xdr:twoCellAnchor>
    <xdr:from>
      <xdr:col>0</xdr:col>
      <xdr:colOff>546440</xdr:colOff>
      <xdr:row>26</xdr:row>
      <xdr:rowOff>22528</xdr:rowOff>
    </xdr:from>
    <xdr:to>
      <xdr:col>1</xdr:col>
      <xdr:colOff>3295650</xdr:colOff>
      <xdr:row>28</xdr:row>
      <xdr:rowOff>5917</xdr:rowOff>
    </xdr:to>
    <xdr:grpSp>
      <xdr:nvGrpSpPr>
        <xdr:cNvPr id="7" name="Skupina 6">
          <a:extLst>
            <a:ext uri="{FF2B5EF4-FFF2-40B4-BE49-F238E27FC236}">
              <a16:creationId xmlns:a16="http://schemas.microsoft.com/office/drawing/2014/main" id="{73707755-F600-4512-81C1-EB2BE159BA8A}"/>
            </a:ext>
          </a:extLst>
        </xdr:cNvPr>
        <xdr:cNvGrpSpPr/>
      </xdr:nvGrpSpPr>
      <xdr:grpSpPr>
        <a:xfrm>
          <a:off x="546440" y="5547028"/>
          <a:ext cx="3638210" cy="351689"/>
          <a:chOff x="546440" y="5489878"/>
          <a:chExt cx="3596935" cy="364389"/>
        </a:xfrm>
      </xdr:grpSpPr>
      <xdr:sp macro="" textlink="">
        <xdr:nvSpPr>
          <xdr:cNvPr id="72" name="Krok" descr="Hypertextový odkaz na bezplatná školení k Excelu na webu&#10;">
            <a:hlinkClick xmlns:r="http://schemas.openxmlformats.org/officeDocument/2006/relationships" r:id="rId10" tooltip="Pomocí této možnosti můžete přejít na bezplatná školení k Excelu na webu."/>
            <a:extLst>
              <a:ext uri="{FF2B5EF4-FFF2-40B4-BE49-F238E27FC236}">
                <a16:creationId xmlns:a16="http://schemas.microsoft.com/office/drawing/2014/main" id="{C58EAA90-3FBF-49C2-82FA-21634FD8AC83}"/>
              </a:ext>
            </a:extLst>
          </xdr:cNvPr>
          <xdr:cNvSpPr txBox="1"/>
        </xdr:nvSpPr>
        <xdr:spPr>
          <a:xfrm>
            <a:off x="1011624" y="5569557"/>
            <a:ext cx="313175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Bezplatná školení k Excelu online</a:t>
            </a:r>
          </a:p>
        </xdr:txBody>
      </xdr:sp>
      <xdr:pic>
        <xdr:nvPicPr>
          <xdr:cNvPr id="73" name="Grafika 22" descr="Šipka">
            <a:hlinkClick xmlns:r="http://schemas.openxmlformats.org/officeDocument/2006/relationships" r:id="rId10" tooltip="Pomocí této možnosti získáte další informace z webu."/>
            <a:extLst>
              <a:ext uri="{FF2B5EF4-FFF2-40B4-BE49-F238E27FC236}">
                <a16:creationId xmlns:a16="http://schemas.microsoft.com/office/drawing/2014/main" id="{EB32D096-867C-44AB-99CB-60AA41C6F3C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46440" y="5489878"/>
            <a:ext cx="492262" cy="364389"/>
          </a:xfrm>
          <a:prstGeom prst="rect">
            <a:avLst/>
          </a:prstGeom>
        </xdr:spPr>
      </xdr:pic>
    </xdr:grpSp>
    <xdr:clientData/>
  </xdr:twoCellAnchor>
  <xdr:twoCellAnchor>
    <xdr:from>
      <xdr:col>0</xdr:col>
      <xdr:colOff>333375</xdr:colOff>
      <xdr:row>0</xdr:row>
      <xdr:rowOff>352425</xdr:rowOff>
    </xdr:from>
    <xdr:to>
      <xdr:col>1</xdr:col>
      <xdr:colOff>5162550</xdr:colOff>
      <xdr:row>16</xdr:row>
      <xdr:rowOff>47625</xdr:rowOff>
    </xdr:to>
    <xdr:grpSp>
      <xdr:nvGrpSpPr>
        <xdr:cNvPr id="2" name="Skupina 1">
          <a:extLst>
            <a:ext uri="{FF2B5EF4-FFF2-40B4-BE49-F238E27FC236}">
              <a16:creationId xmlns:a16="http://schemas.microsoft.com/office/drawing/2014/main" id="{33E5237C-83C3-4564-93AA-DF5775431276}"/>
            </a:ext>
          </a:extLst>
        </xdr:cNvPr>
        <xdr:cNvGrpSpPr/>
      </xdr:nvGrpSpPr>
      <xdr:grpSpPr>
        <a:xfrm>
          <a:off x="333375" y="352425"/>
          <a:ext cx="5718175" cy="3314700"/>
          <a:chOff x="333375" y="352425"/>
          <a:chExt cx="5676900" cy="3314700"/>
        </a:xfrm>
      </xdr:grpSpPr>
      <xdr:sp macro="" textlink="">
        <xdr:nvSpPr>
          <xdr:cNvPr id="54" name="Pozadí" descr="Pozadí">
            <a:extLst>
              <a:ext uri="{FF2B5EF4-FFF2-40B4-BE49-F238E27FC236}">
                <a16:creationId xmlns:a16="http://schemas.microsoft.com/office/drawing/2014/main" id="{946CF461-EAD5-42C2-9617-11F5AB31034E}"/>
              </a:ext>
            </a:extLst>
          </xdr:cNvPr>
          <xdr:cNvSpPr/>
        </xdr:nvSpPr>
        <xdr:spPr>
          <a:xfrm>
            <a:off x="333375" y="352425"/>
            <a:ext cx="5676900" cy="3314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xnSp macro="">
        <xdr:nvCxnSpPr>
          <xdr:cNvPr id="55" name="Dolní linka" descr="Ozdobná linka">
            <a:extLst>
              <a:ext uri="{FF2B5EF4-FFF2-40B4-BE49-F238E27FC236}">
                <a16:creationId xmlns:a16="http://schemas.microsoft.com/office/drawing/2014/main" id="{19CE13EE-832F-4DD0-B1BF-1804BA768D33}"/>
              </a:ext>
            </a:extLst>
          </xdr:cNvPr>
          <xdr:cNvCxnSpPr>
            <a:cxnSpLocks/>
          </xdr:cNvCxnSpPr>
        </xdr:nvCxnSpPr>
        <xdr:spPr>
          <a:xfrm>
            <a:off x="561975" y="87278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56" name="Krok" descr="Funkce PRŮMĚR a POČET">
            <a:extLst>
              <a:ext uri="{FF2B5EF4-FFF2-40B4-BE49-F238E27FC236}">
                <a16:creationId xmlns:a16="http://schemas.microsoft.com/office/drawing/2014/main" id="{0EC26865-CBCE-4A2A-ABDC-3A3BD17755CC}"/>
              </a:ext>
            </a:extLst>
          </xdr:cNvPr>
          <xdr:cNvSpPr txBox="1"/>
        </xdr:nvSpPr>
        <xdr:spPr>
          <a:xfrm>
            <a:off x="561975" y="412054"/>
            <a:ext cx="4531545" cy="64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1200">
                <a:solidFill>
                  <a:srgbClr val="3B3838"/>
                </a:solidFill>
                <a:effectLst/>
                <a:latin typeface="Segoe UI Light" panose="020B0502040204020203" pitchFamily="34" charset="0"/>
                <a:ea typeface="+mn-ea"/>
                <a:cs typeface="Segoe UI Light" panose="020B0502040204020203" pitchFamily="34" charset="0"/>
              </a:rPr>
              <a:t>Funkce PRŮMĚR</a:t>
            </a:r>
            <a:endParaRPr kumimoji="0" lang="en-US" sz="2200" b="0" i="0" u="none" strike="noStrike" kern="0" cap="none" spc="0" normalizeH="0" baseline="0">
              <a:ln>
                <a:noFill/>
              </a:ln>
              <a:solidFill>
                <a:srgbClr val="3B3838"/>
              </a:solidFill>
              <a:effectLst/>
              <a:uLnTx/>
              <a:uFillTx/>
              <a:latin typeface="Segoe UI Light" panose="020B0502040204020203" pitchFamily="34" charset="0"/>
              <a:ea typeface="Segoe UI" pitchFamily="34" charset="0"/>
              <a:cs typeface="Courier New" panose="02070309020205020404" pitchFamily="49" charset="0"/>
            </a:endParaRPr>
          </a:p>
        </xdr:txBody>
      </xdr:sp>
      <xdr:sp macro="" textlink="">
        <xdr:nvSpPr>
          <xdr:cNvPr id="60" name="Úvod ke sčítání čísel" descr="Use the AVERAGE function to get the average of numbers in a range of cells.&#10;Use the COUNT function to get the count of cells with values in them. The values can be numbers or text.&#10;">
            <a:extLst>
              <a:ext uri="{FF2B5EF4-FFF2-40B4-BE49-F238E27FC236}">
                <a16:creationId xmlns:a16="http://schemas.microsoft.com/office/drawing/2014/main" id="{222C44FC-97C1-4A45-8398-B2E0A188AD11}"/>
              </a:ext>
            </a:extLst>
          </xdr:cNvPr>
          <xdr:cNvSpPr txBox="1"/>
        </xdr:nvSpPr>
        <xdr:spPr>
          <a:xfrm>
            <a:off x="552450" y="895349"/>
            <a:ext cx="5300938" cy="250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kern="1200">
                <a:solidFill>
                  <a:schemeClr val="tx1">
                    <a:lumMod val="75000"/>
                    <a:lumOff val="25000"/>
                  </a:schemeClr>
                </a:solidFill>
                <a:latin typeface="Segoe UI" panose="020B0502040204020203" pitchFamily="34" charset="0"/>
                <a:ea typeface="+mn-ea"/>
                <a:cs typeface="Segoe UI" panose="020B0502040204020203" pitchFamily="34" charset="0"/>
              </a:rPr>
              <a:t>Pomocí funkce </a:t>
            </a:r>
            <a:r>
              <a:rPr lang="cs" sz="1100" b="1" kern="1200">
                <a:solidFill>
                  <a:schemeClr val="tx1">
                    <a:lumMod val="75000"/>
                    <a:lumOff val="25000"/>
                  </a:schemeClr>
                </a:solidFill>
                <a:latin typeface="Segoe UI" panose="020B0502040204020203" pitchFamily="34" charset="0"/>
                <a:ea typeface="+mn-ea"/>
                <a:cs typeface="Segoe UI" panose="020B0502040204020203" pitchFamily="34" charset="0"/>
              </a:rPr>
              <a:t>PRŮMĚR</a:t>
            </a:r>
            <a:r>
              <a:rPr lang="cs" sz="1100" kern="1200">
                <a:solidFill>
                  <a:schemeClr val="tx1">
                    <a:lumMod val="75000"/>
                    <a:lumOff val="25000"/>
                  </a:schemeClr>
                </a:solidFill>
                <a:latin typeface="Segoe UI" panose="020B0502040204020203" pitchFamily="34" charset="0"/>
                <a:ea typeface="+mn-ea"/>
                <a:cs typeface="Segoe UI" panose="020B0502040204020203" pitchFamily="34" charset="0"/>
              </a:rPr>
              <a:t> můžete získat průměr z čísel v oblasti buněk.</a:t>
            </a:r>
          </a:p>
        </xdr:txBody>
      </xdr:sp>
      <xdr:cxnSp macro="">
        <xdr:nvCxnSpPr>
          <xdr:cNvPr id="74" name="Přímá spojnice 73" descr="Ozdobná linka">
            <a:extLst>
              <a:ext uri="{FF2B5EF4-FFF2-40B4-BE49-F238E27FC236}">
                <a16:creationId xmlns:a16="http://schemas.microsoft.com/office/drawing/2014/main" id="{EB69A890-AAA0-4D33-8A35-FC1FB4FFC831}"/>
              </a:ext>
            </a:extLst>
          </xdr:cNvPr>
          <xdr:cNvCxnSpPr>
            <a:cxnSpLocks/>
          </xdr:cNvCxnSpPr>
        </xdr:nvCxnSpPr>
        <xdr:spPr>
          <a:xfrm>
            <a:off x="561975" y="3028950"/>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nvGrpSpPr>
          <xdr:cNvPr id="75" name="skup_Krok">
            <a:extLst>
              <a:ext uri="{FF2B5EF4-FFF2-40B4-BE49-F238E27FC236}">
                <a16:creationId xmlns:a16="http://schemas.microsoft.com/office/drawing/2014/main" id="{337393F7-B1CB-40BB-9DB6-BE20F8463B0C}"/>
              </a:ext>
            </a:extLst>
          </xdr:cNvPr>
          <xdr:cNvGrpSpPr/>
        </xdr:nvGrpSpPr>
        <xdr:grpSpPr>
          <a:xfrm>
            <a:off x="542930" y="1228725"/>
            <a:ext cx="5236919" cy="593022"/>
            <a:chOff x="263059" y="1752333"/>
            <a:chExt cx="5245171" cy="603875"/>
          </a:xfrm>
        </xdr:grpSpPr>
        <xdr:sp macro="" textlink="">
          <xdr:nvSpPr>
            <xdr:cNvPr id="76" name="Krok" descr="Klikněte na buňku D7 a pomocí průvodce automatickým shrnutím přidejte funkci PRŮMĚR.&#10;">
              <a:extLst>
                <a:ext uri="{FF2B5EF4-FFF2-40B4-BE49-F238E27FC236}">
                  <a16:creationId xmlns:a16="http://schemas.microsoft.com/office/drawing/2014/main" id="{6F13119C-6E3E-4C36-B32B-49490A490EF6}"/>
                </a:ext>
              </a:extLst>
            </xdr:cNvPr>
            <xdr:cNvSpPr txBox="1"/>
          </xdr:nvSpPr>
          <xdr:spPr>
            <a:xfrm>
              <a:off x="698714" y="1794826"/>
              <a:ext cx="4809516" cy="561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Vyberte buňku D7 a pomocí nabídky u tlačítka </a:t>
              </a:r>
              <a:r>
                <a:rPr lang="cs-CZ"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AutoSum</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přidejte funkci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PRŮMĚR</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77" name="1" descr="1">
              <a:extLst>
                <a:ext uri="{FF2B5EF4-FFF2-40B4-BE49-F238E27FC236}">
                  <a16:creationId xmlns:a16="http://schemas.microsoft.com/office/drawing/2014/main" id="{F8B0CD3C-1CBB-4D6B-8A87-73A3B2261695}"/>
                </a:ext>
              </a:extLst>
            </xdr:cNvPr>
            <xdr:cNvSpPr/>
          </xdr:nvSpPr>
          <xdr:spPr>
            <a:xfrm>
              <a:off x="263059" y="1752333"/>
              <a:ext cx="371587" cy="37158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grpSp>
      <xdr:grpSp>
        <xdr:nvGrpSpPr>
          <xdr:cNvPr id="78" name="skup_Krok">
            <a:extLst>
              <a:ext uri="{FF2B5EF4-FFF2-40B4-BE49-F238E27FC236}">
                <a16:creationId xmlns:a16="http://schemas.microsoft.com/office/drawing/2014/main" id="{09C24E64-BB63-463B-8648-CD8E2595E290}"/>
              </a:ext>
            </a:extLst>
          </xdr:cNvPr>
          <xdr:cNvGrpSpPr/>
        </xdr:nvGrpSpPr>
        <xdr:grpSpPr>
          <a:xfrm>
            <a:off x="533405" y="1785947"/>
            <a:ext cx="5246444" cy="554930"/>
            <a:chOff x="145889" y="1003336"/>
            <a:chExt cx="5254711" cy="565086"/>
          </a:xfrm>
        </xdr:grpSpPr>
        <xdr:sp macro="" textlink="">
          <xdr:nvSpPr>
            <xdr:cNvPr id="79" name="Krok" descr="Teď klikněte na buňku G7 a zadejte funkci POČET ručně – napište =POČET(D3:D6).&#10;">
              <a:extLst>
                <a:ext uri="{FF2B5EF4-FFF2-40B4-BE49-F238E27FC236}">
                  <a16:creationId xmlns:a16="http://schemas.microsoft.com/office/drawing/2014/main" id="{2BDCA942-D2F9-4CA9-AA98-7ADE8728D2B6}"/>
                </a:ext>
              </a:extLst>
            </xdr:cNvPr>
            <xdr:cNvSpPr txBox="1"/>
          </xdr:nvSpPr>
          <xdr:spPr>
            <a:xfrm>
              <a:off x="591084" y="1007035"/>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Teď vyberte buňku G7 a zadejte funkci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PRŮMĚR</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ručně – napište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=PRŮMĚR(G3:G6)</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0" name="1" descr="1">
              <a:extLst>
                <a:ext uri="{FF2B5EF4-FFF2-40B4-BE49-F238E27FC236}">
                  <a16:creationId xmlns:a16="http://schemas.microsoft.com/office/drawing/2014/main" id="{F55E67E8-D8B3-4A12-A9B8-C20610A90059}"/>
                </a:ext>
              </a:extLst>
            </xdr:cNvPr>
            <xdr:cNvSpPr/>
          </xdr:nvSpPr>
          <xdr:spPr>
            <a:xfrm>
              <a:off x="145889"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grpSp>
      <xdr:grpSp>
        <xdr:nvGrpSpPr>
          <xdr:cNvPr id="81" name="skup_Krok">
            <a:extLst>
              <a:ext uri="{FF2B5EF4-FFF2-40B4-BE49-F238E27FC236}">
                <a16:creationId xmlns:a16="http://schemas.microsoft.com/office/drawing/2014/main" id="{AA044558-54FF-4FC4-BA5E-52BCE7820723}"/>
              </a:ext>
            </a:extLst>
          </xdr:cNvPr>
          <xdr:cNvGrpSpPr/>
        </xdr:nvGrpSpPr>
        <xdr:grpSpPr>
          <a:xfrm>
            <a:off x="533400" y="2395530"/>
            <a:ext cx="5293285" cy="596207"/>
            <a:chOff x="146717" y="1003336"/>
            <a:chExt cx="5250416" cy="603885"/>
          </a:xfrm>
        </xdr:grpSpPr>
        <xdr:sp macro="" textlink="">
          <xdr:nvSpPr>
            <xdr:cNvPr id="82" name="Krok" descr="V buňce D15 můžete pomocí průvodce automatickým shrnutím nebo ručně zadat funkci PRŮMĚR nebo POČET. &#10;">
              <a:extLst>
                <a:ext uri="{FF2B5EF4-FFF2-40B4-BE49-F238E27FC236}">
                  <a16:creationId xmlns:a16="http://schemas.microsoft.com/office/drawing/2014/main" id="{3CD4882E-34FF-4391-9460-106057834DB5}"/>
                </a:ext>
              </a:extLst>
            </xdr:cNvPr>
            <xdr:cNvSpPr txBox="1"/>
          </xdr:nvSpPr>
          <xdr:spPr>
            <a:xfrm>
              <a:off x="587617" y="1045834"/>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 buňce D15 můžete pomocí nabídky u tlačítka </a:t>
              </a:r>
              <a:r>
                <a:rPr lang="cs-CZ"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AutoSum</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nebo ručně zadat další funkci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PRŮMĚR</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xdr:txBody>
        </xdr:sp>
        <xdr:sp macro="" textlink="">
          <xdr:nvSpPr>
            <xdr:cNvPr id="83" name="1" descr="1">
              <a:extLst>
                <a:ext uri="{FF2B5EF4-FFF2-40B4-BE49-F238E27FC236}">
                  <a16:creationId xmlns:a16="http://schemas.microsoft.com/office/drawing/2014/main" id="{17E2BC9E-3083-4B7F-8C51-050E0D9F9B57}"/>
                </a:ext>
              </a:extLst>
            </xdr:cNvPr>
            <xdr:cNvSpPr/>
          </xdr:nvSpPr>
          <xdr:spPr>
            <a:xfrm>
              <a:off x="146717"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grpSp>
    </xdr:grpSp>
    <xdr:clientData/>
  </xdr:twoCellAnchor>
  <xdr:absoluteAnchor>
    <xdr:pos x="571500" y="3181350"/>
    <xdr:ext cx="1275170" cy="335449"/>
    <xdr:sp macro="" textlink="">
      <xdr:nvSpPr>
        <xdr:cNvPr id="40" name="TlačítkoPředchozí" descr="Vrátit se na předchozí list">
          <a:hlinkClick xmlns:r="http://schemas.openxmlformats.org/officeDocument/2006/relationships" r:id="rId3" tooltip="Kliknutím sem se můžete vrátit na předchozí list."/>
          <a:extLst>
            <a:ext uri="{FF2B5EF4-FFF2-40B4-BE49-F238E27FC236}">
              <a16:creationId xmlns:a16="http://schemas.microsoft.com/office/drawing/2014/main" id="{0E7DA197-ABD1-44AB-B211-A88D7396AFD9}"/>
            </a:ext>
          </a:extLst>
        </xdr:cNvPr>
        <xdr:cNvSpPr/>
      </xdr:nvSpPr>
      <xdr:spPr>
        <a:xfrm flipH="1">
          <a:off x="571500" y="318135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clientData fPrintsWithSheet="0"/>
  </xdr:absoluteAnchor>
  <xdr:absoluteAnchor>
    <xdr:pos x="4494261" y="3181350"/>
    <xdr:ext cx="1275170" cy="335449"/>
    <xdr:sp macro="" textlink="">
      <xdr:nvSpPr>
        <xdr:cNvPr id="41" name="TlačítkoDalší" descr="Přejít na další list">
          <a:hlinkClick xmlns:r="http://schemas.openxmlformats.org/officeDocument/2006/relationships" r:id="rId4" tooltip="Kliknutím sem můžete přejít na další list."/>
          <a:extLst>
            <a:ext uri="{FF2B5EF4-FFF2-40B4-BE49-F238E27FC236}">
              <a16:creationId xmlns:a16="http://schemas.microsoft.com/office/drawing/2014/main" id="{C770AC94-627D-4EC1-A995-AE96F8191AA8}"/>
            </a:ext>
          </a:extLst>
        </xdr:cNvPr>
        <xdr:cNvSpPr/>
      </xdr:nvSpPr>
      <xdr:spPr>
        <a:xfrm>
          <a:off x="4494261" y="318135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fPrintsWithSheet="0"/>
  </xdr:absoluteAnchor>
  <xdr:twoCellAnchor editAs="absolute">
    <xdr:from>
      <xdr:col>7</xdr:col>
      <xdr:colOff>28576</xdr:colOff>
      <xdr:row>1</xdr:row>
      <xdr:rowOff>95250</xdr:rowOff>
    </xdr:from>
    <xdr:to>
      <xdr:col>11</xdr:col>
      <xdr:colOff>323850</xdr:colOff>
      <xdr:row>8</xdr:row>
      <xdr:rowOff>171451</xdr:rowOff>
    </xdr:to>
    <xdr:grpSp>
      <xdr:nvGrpSpPr>
        <xdr:cNvPr id="42" name="VŠIMNĚTE SI" descr="VŠIMNĚTE SI&#10;&#10;">
          <a:extLst>
            <a:ext uri="{FF2B5EF4-FFF2-40B4-BE49-F238E27FC236}">
              <a16:creationId xmlns:a16="http://schemas.microsoft.com/office/drawing/2014/main" id="{4F2C83E2-CCF8-46E7-9C89-FEAB092ACF14}"/>
            </a:ext>
          </a:extLst>
        </xdr:cNvPr>
        <xdr:cNvGrpSpPr/>
      </xdr:nvGrpSpPr>
      <xdr:grpSpPr>
        <a:xfrm>
          <a:off x="10569576" y="857250"/>
          <a:ext cx="2759074" cy="1409701"/>
          <a:chOff x="7539454" y="7993902"/>
          <a:chExt cx="2657344" cy="1409701"/>
        </a:xfrm>
      </xdr:grpSpPr>
      <xdr:grpSp>
        <xdr:nvGrpSpPr>
          <xdr:cNvPr id="43" name="Čáry závorky">
            <a:extLst>
              <a:ext uri="{FF2B5EF4-FFF2-40B4-BE49-F238E27FC236}">
                <a16:creationId xmlns:a16="http://schemas.microsoft.com/office/drawing/2014/main" id="{090D3EC1-EA82-4F59-ACD0-96FA59FEEDAE}"/>
              </a:ext>
            </a:extLst>
          </xdr:cNvPr>
          <xdr:cNvGrpSpPr/>
        </xdr:nvGrpSpPr>
        <xdr:grpSpPr>
          <a:xfrm rot="599914">
            <a:off x="7539454" y="8145377"/>
            <a:ext cx="293814" cy="698211"/>
            <a:chOff x="9871108" y="1184220"/>
            <a:chExt cx="273326" cy="789155"/>
          </a:xfrm>
        </xdr:grpSpPr>
        <xdr:sp macro="" textlink="">
          <xdr:nvSpPr>
            <xdr:cNvPr id="46" name="Další čára závorky" descr="Čára závorky">
              <a:extLst>
                <a:ext uri="{FF2B5EF4-FFF2-40B4-BE49-F238E27FC236}">
                  <a16:creationId xmlns:a16="http://schemas.microsoft.com/office/drawing/2014/main" id="{BEF648EA-371C-4729-AE99-CFA59591F247}"/>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47" name="Čára závorky" descr="Čára závorky&#10;">
              <a:extLst>
                <a:ext uri="{FF2B5EF4-FFF2-40B4-BE49-F238E27FC236}">
                  <a16:creationId xmlns:a16="http://schemas.microsoft.com/office/drawing/2014/main" id="{E468B18D-E172-4553-95E9-9BB07C824623}"/>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44" name="Hvězdičky" descr="Hvězdičky">
            <a:extLst>
              <a:ext uri="{FF2B5EF4-FFF2-40B4-BE49-F238E27FC236}">
                <a16:creationId xmlns:a16="http://schemas.microsoft.com/office/drawing/2014/main" id="{B4018B5E-B4D1-4A74-AA2B-F90699838193}"/>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7830674" y="8038700"/>
            <a:ext cx="388098" cy="337815"/>
          </a:xfrm>
          <a:prstGeom prst="rect">
            <a:avLst/>
          </a:prstGeom>
        </xdr:spPr>
      </xdr:pic>
      <xdr:sp macro="" textlink="">
        <xdr:nvSpPr>
          <xdr:cNvPr id="45" name="Pokyny" descr="CHECK THIS OUT&#10;Select any range of numbers, then look in the Status Bar for an instant Average.&#10;">
            <a:extLst>
              <a:ext uri="{FF2B5EF4-FFF2-40B4-BE49-F238E27FC236}">
                <a16:creationId xmlns:a16="http://schemas.microsoft.com/office/drawing/2014/main" id="{D8493739-C1B9-4EAD-A94C-3DF50BC1811C}"/>
              </a:ext>
            </a:extLst>
          </xdr:cNvPr>
          <xdr:cNvSpPr txBox="1"/>
        </xdr:nvSpPr>
        <xdr:spPr>
          <a:xfrm>
            <a:off x="8132528" y="7993902"/>
            <a:ext cx="2064270"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VYZKOUŠEJTE TOTO</a:t>
            </a:r>
          </a:p>
          <a:p>
            <a:pPr lvl="0" rtl="0">
              <a:defRPr/>
            </a:pPr>
            <a:r>
              <a:rPr lang="cs" sz="1100" kern="0">
                <a:solidFill>
                  <a:schemeClr val="bg2">
                    <a:lumMod val="25000"/>
                  </a:schemeClr>
                </a:solidFill>
                <a:latin typeface="+mn-lt"/>
                <a:ea typeface="Segoe UI" pitchFamily="34" charset="0"/>
                <a:cs typeface="Segoe UI Light" panose="020B0502040204020203" pitchFamily="34" charset="0"/>
              </a:rPr>
              <a:t>Když vyberete libovolnou oblast čísel,</a:t>
            </a:r>
            <a:r>
              <a:rPr lang="cs" sz="1100" kern="0" baseline="0">
                <a:solidFill>
                  <a:schemeClr val="bg2">
                    <a:lumMod val="25000"/>
                  </a:schemeClr>
                </a:solidFill>
                <a:latin typeface="+mn-lt"/>
                <a:ea typeface="Segoe UI" pitchFamily="34" charset="0"/>
                <a:cs typeface="Segoe UI Light" panose="020B0502040204020203" pitchFamily="34" charset="0"/>
              </a:rPr>
              <a:t> můžete průměr okamžitě zjistit na stavovém řádku.</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507180</xdr:colOff>
      <xdr:row>1</xdr:row>
      <xdr:rowOff>110785</xdr:rowOff>
    </xdr:from>
    <xdr:to>
      <xdr:col>1</xdr:col>
      <xdr:colOff>4855395</xdr:colOff>
      <xdr:row>1</xdr:row>
      <xdr:rowOff>110785</xdr:rowOff>
    </xdr:to>
    <xdr:cxnSp macro="">
      <xdr:nvCxnSpPr>
        <xdr:cNvPr id="11" name="Dolní linka" descr="Ozdobná linka">
          <a:extLst>
            <a:ext uri="{FF2B5EF4-FFF2-40B4-BE49-F238E27FC236}">
              <a16:creationId xmlns:a16="http://schemas.microsoft.com/office/drawing/2014/main" id="{B2BB6690-F94B-423E-9085-888A990B20FA}"/>
            </a:ext>
          </a:extLst>
        </xdr:cNvPr>
        <xdr:cNvCxnSpPr>
          <a:cxnSpLocks/>
        </xdr:cNvCxnSpPr>
      </xdr:nvCxnSpPr>
      <xdr:spPr>
        <a:xfrm>
          <a:off x="507180" y="87278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342900</xdr:colOff>
      <xdr:row>0</xdr:row>
      <xdr:rowOff>352425</xdr:rowOff>
    </xdr:from>
    <xdr:to>
      <xdr:col>1</xdr:col>
      <xdr:colOff>5172075</xdr:colOff>
      <xdr:row>16</xdr:row>
      <xdr:rowOff>123825</xdr:rowOff>
    </xdr:to>
    <xdr:sp macro="" textlink="">
      <xdr:nvSpPr>
        <xdr:cNvPr id="10" name="Pozadí" descr="Pozadí">
          <a:extLst>
            <a:ext uri="{FF2B5EF4-FFF2-40B4-BE49-F238E27FC236}">
              <a16:creationId xmlns:a16="http://schemas.microsoft.com/office/drawing/2014/main" id="{CB9819E8-3CD0-4C0B-A61A-2C34908D539E}"/>
            </a:ext>
          </a:extLst>
        </xdr:cNvPr>
        <xdr:cNvSpPr/>
      </xdr:nvSpPr>
      <xdr:spPr>
        <a:xfrm>
          <a:off x="342900" y="352425"/>
          <a:ext cx="5676900" cy="33909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554805</xdr:colOff>
      <xdr:row>0</xdr:row>
      <xdr:rowOff>383479</xdr:rowOff>
    </xdr:from>
    <xdr:to>
      <xdr:col>1</xdr:col>
      <xdr:colOff>4906184</xdr:colOff>
      <xdr:row>2</xdr:row>
      <xdr:rowOff>75226</xdr:rowOff>
    </xdr:to>
    <xdr:sp macro="" textlink="">
      <xdr:nvSpPr>
        <xdr:cNvPr id="12" name="Krok" descr="Funkce MIN a MAX &#10;">
          <a:extLst>
            <a:ext uri="{FF2B5EF4-FFF2-40B4-BE49-F238E27FC236}">
              <a16:creationId xmlns:a16="http://schemas.microsoft.com/office/drawing/2014/main" id="{290AE3DB-684C-4C3A-8975-4F68B8A76E04}"/>
            </a:ext>
          </a:extLst>
        </xdr:cNvPr>
        <xdr:cNvSpPr txBox="1"/>
      </xdr:nvSpPr>
      <xdr:spPr>
        <a:xfrm>
          <a:off x="554805" y="383479"/>
          <a:ext cx="5199104" cy="64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1200">
              <a:solidFill>
                <a:srgbClr val="3B3838"/>
              </a:solidFill>
              <a:effectLst/>
              <a:latin typeface="Segoe UI Light" panose="020B0502040204020203" pitchFamily="34" charset="0"/>
              <a:ea typeface="+mn-ea"/>
              <a:cs typeface="Segoe UI Light" panose="020B0502040204020203" pitchFamily="34" charset="0"/>
            </a:rPr>
            <a:t>Funkce MIN a MAX </a:t>
          </a:r>
          <a:endParaRPr kumimoji="0" lang="en-US" sz="2200" b="0" i="0" u="none" strike="noStrike" kern="0" cap="none" spc="0" normalizeH="0" baseline="0">
            <a:ln>
              <a:noFill/>
            </a:ln>
            <a:solidFill>
              <a:srgbClr val="3B3838"/>
            </a:solidFill>
            <a:effectLst/>
            <a:uLnTx/>
            <a:uFillTx/>
            <a:latin typeface="Segoe UI Light" panose="020B0502040204020203" pitchFamily="34" charset="0"/>
            <a:ea typeface="Segoe UI" pitchFamily="34" charset="0"/>
            <a:cs typeface="Courier New" panose="02070309020205020404" pitchFamily="49" charset="0"/>
          </a:endParaRPr>
        </a:p>
      </xdr:txBody>
    </xdr:sp>
    <xdr:clientData/>
  </xdr:twoCellAnchor>
  <xdr:twoCellAnchor>
    <xdr:from>
      <xdr:col>0</xdr:col>
      <xdr:colOff>554805</xdr:colOff>
      <xdr:row>13</xdr:row>
      <xdr:rowOff>70137</xdr:rowOff>
    </xdr:from>
    <xdr:to>
      <xdr:col>1</xdr:col>
      <xdr:colOff>4903020</xdr:colOff>
      <xdr:row>13</xdr:row>
      <xdr:rowOff>70137</xdr:rowOff>
    </xdr:to>
    <xdr:cxnSp macro="">
      <xdr:nvCxnSpPr>
        <xdr:cNvPr id="13" name="Dolní linka" descr="Ozdobná linka">
          <a:extLst>
            <a:ext uri="{FF2B5EF4-FFF2-40B4-BE49-F238E27FC236}">
              <a16:creationId xmlns:a16="http://schemas.microsoft.com/office/drawing/2014/main" id="{3E5AC6B3-B2DC-4232-99C9-EB75DEB63824}"/>
            </a:ext>
          </a:extLst>
        </xdr:cNvPr>
        <xdr:cNvCxnSpPr>
          <a:cxnSpLocks/>
        </xdr:cNvCxnSpPr>
      </xdr:nvCxnSpPr>
      <xdr:spPr>
        <a:xfrm>
          <a:off x="554805" y="3118137"/>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571505</xdr:colOff>
      <xdr:row>4</xdr:row>
      <xdr:rowOff>109544</xdr:rowOff>
    </xdr:from>
    <xdr:to>
      <xdr:col>1</xdr:col>
      <xdr:colOff>4941642</xdr:colOff>
      <xdr:row>7</xdr:row>
      <xdr:rowOff>131066</xdr:rowOff>
    </xdr:to>
    <xdr:grpSp>
      <xdr:nvGrpSpPr>
        <xdr:cNvPr id="16" name="skup_Krok">
          <a:extLst>
            <a:ext uri="{FF2B5EF4-FFF2-40B4-BE49-F238E27FC236}">
              <a16:creationId xmlns:a16="http://schemas.microsoft.com/office/drawing/2014/main" id="{ACD1828C-DCA0-413C-9B03-AC8C886B868F}"/>
            </a:ext>
          </a:extLst>
        </xdr:cNvPr>
        <xdr:cNvGrpSpPr/>
      </xdr:nvGrpSpPr>
      <xdr:grpSpPr>
        <a:xfrm>
          <a:off x="571505" y="1443044"/>
          <a:ext cx="5259137" cy="593022"/>
          <a:chOff x="425239" y="1752333"/>
          <a:chExt cx="5226084" cy="603875"/>
        </a:xfrm>
      </xdr:grpSpPr>
      <xdr:sp macro="" textlink="">
        <xdr:nvSpPr>
          <xdr:cNvPr id="24" name="Krok" descr="Vyberte buňku D7 a pomocí průvodce automatickým shrnutím přidejte funkci MIN.&#10;&#10;">
            <a:extLst>
              <a:ext uri="{FF2B5EF4-FFF2-40B4-BE49-F238E27FC236}">
                <a16:creationId xmlns:a16="http://schemas.microsoft.com/office/drawing/2014/main" id="{D40637C7-0E2A-4342-9CA2-3732FB1CF31E}"/>
              </a:ext>
            </a:extLst>
          </xdr:cNvPr>
          <xdr:cNvSpPr txBox="1"/>
        </xdr:nvSpPr>
        <xdr:spPr>
          <a:xfrm>
            <a:off x="841807" y="1794826"/>
            <a:ext cx="4809516" cy="561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Vyberte buňku D7 a pomocí průvodce automatickým shrnutím přidejte funkci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MIN</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25" name="1" descr="1">
            <a:extLst>
              <a:ext uri="{FF2B5EF4-FFF2-40B4-BE49-F238E27FC236}">
                <a16:creationId xmlns:a16="http://schemas.microsoft.com/office/drawing/2014/main" id="{267F72DF-4B2D-4DC6-922D-D0464FE922DC}"/>
              </a:ext>
            </a:extLst>
          </xdr:cNvPr>
          <xdr:cNvSpPr/>
        </xdr:nvSpPr>
        <xdr:spPr>
          <a:xfrm>
            <a:off x="425239" y="1752333"/>
            <a:ext cx="371587" cy="37158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561980</xdr:colOff>
      <xdr:row>7</xdr:row>
      <xdr:rowOff>57169</xdr:rowOff>
    </xdr:from>
    <xdr:to>
      <xdr:col>1</xdr:col>
      <xdr:colOff>4932123</xdr:colOff>
      <xdr:row>10</xdr:row>
      <xdr:rowOff>88226</xdr:rowOff>
    </xdr:to>
    <xdr:grpSp>
      <xdr:nvGrpSpPr>
        <xdr:cNvPr id="17" name="skup_Krok">
          <a:extLst>
            <a:ext uri="{FF2B5EF4-FFF2-40B4-BE49-F238E27FC236}">
              <a16:creationId xmlns:a16="http://schemas.microsoft.com/office/drawing/2014/main" id="{C6DE3E57-FFF3-4FAC-B4DB-48087863CEA8}"/>
            </a:ext>
          </a:extLst>
        </xdr:cNvPr>
        <xdr:cNvGrpSpPr/>
      </xdr:nvGrpSpPr>
      <xdr:grpSpPr>
        <a:xfrm>
          <a:off x="561980" y="1962169"/>
          <a:ext cx="5259143" cy="602557"/>
          <a:chOff x="308069" y="1003336"/>
          <a:chExt cx="5226090" cy="613584"/>
        </a:xfrm>
      </xdr:grpSpPr>
      <xdr:sp macro="" textlink="">
        <xdr:nvSpPr>
          <xdr:cNvPr id="22" name="Krok" descr="Teď vyberte buňku G7 a zadejte ručně funkci MAX – napište =MAX(D3:D6).&#10;">
            <a:extLst>
              <a:ext uri="{FF2B5EF4-FFF2-40B4-BE49-F238E27FC236}">
                <a16:creationId xmlns:a16="http://schemas.microsoft.com/office/drawing/2014/main" id="{8D1688A7-CC33-4913-8C67-495A2DA6F76D}"/>
              </a:ext>
            </a:extLst>
          </xdr:cNvPr>
          <xdr:cNvSpPr txBox="1"/>
        </xdr:nvSpPr>
        <xdr:spPr>
          <a:xfrm>
            <a:off x="724643" y="105553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Teď vyberte buňku G7 a zadejte ručně funkci </a:t>
            </a:r>
            <a:r>
              <a:rPr lang="cs"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MAX</a:t>
            </a:r>
            <a:r>
              <a:rPr lang="c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 napište </a:t>
            </a:r>
            <a:r>
              <a:rPr lang="cs"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=MAX(</a:t>
            </a:r>
            <a:r>
              <a:rPr lang="en-US"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a:t>
            </a:r>
            <a:r>
              <a:rPr lang="cs"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3:</a:t>
            </a:r>
            <a:r>
              <a:rPr lang="en-US"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a:t>
            </a:r>
            <a:r>
              <a:rPr lang="cs"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6)</a:t>
            </a:r>
            <a:r>
              <a:rPr lang="c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23" name="1" descr="1">
            <a:extLst>
              <a:ext uri="{FF2B5EF4-FFF2-40B4-BE49-F238E27FC236}">
                <a16:creationId xmlns:a16="http://schemas.microsoft.com/office/drawing/2014/main" id="{D5BF6A91-70D6-46C8-A10E-95B076122A1B}"/>
              </a:ext>
            </a:extLst>
          </xdr:cNvPr>
          <xdr:cNvSpPr/>
        </xdr:nvSpPr>
        <xdr:spPr>
          <a:xfrm>
            <a:off x="308069"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grpSp>
    <xdr:clientData/>
  </xdr:twoCellAnchor>
  <xdr:twoCellAnchor>
    <xdr:from>
      <xdr:col>0</xdr:col>
      <xdr:colOff>571500</xdr:colOff>
      <xdr:row>1</xdr:row>
      <xdr:rowOff>133348</xdr:rowOff>
    </xdr:from>
    <xdr:to>
      <xdr:col>1</xdr:col>
      <xdr:colOff>5024713</xdr:colOff>
      <xdr:row>3</xdr:row>
      <xdr:rowOff>190499</xdr:rowOff>
    </xdr:to>
    <xdr:sp macro="" textlink="">
      <xdr:nvSpPr>
        <xdr:cNvPr id="18" name="Úvod ke sčítání čísel" descr="Use the MIN function to get the smallest number in a range of cells.&#10;Use the MAX function to get the largest number in a range of cells.&#10;">
          <a:extLst>
            <a:ext uri="{FF2B5EF4-FFF2-40B4-BE49-F238E27FC236}">
              <a16:creationId xmlns:a16="http://schemas.microsoft.com/office/drawing/2014/main" id="{55E08DD2-73B6-4C69-A6DB-D0A1FB4A580C}"/>
            </a:ext>
          </a:extLst>
        </xdr:cNvPr>
        <xdr:cNvSpPr txBox="1"/>
      </xdr:nvSpPr>
      <xdr:spPr>
        <a:xfrm>
          <a:off x="571500" y="895348"/>
          <a:ext cx="5300938" cy="438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kern="1200">
              <a:solidFill>
                <a:schemeClr val="tx1">
                  <a:lumMod val="75000"/>
                  <a:lumOff val="25000"/>
                </a:schemeClr>
              </a:solidFill>
              <a:latin typeface="Segoe UI" panose="020B0502040204020203" pitchFamily="34" charset="0"/>
              <a:ea typeface="+mn-ea"/>
              <a:cs typeface="Segoe UI" panose="020B0502040204020203" pitchFamily="34" charset="0"/>
            </a:rPr>
            <a:t>Pomocí funkce </a:t>
          </a:r>
          <a:r>
            <a:rPr lang="cs" sz="1100" b="1" kern="1200">
              <a:solidFill>
                <a:schemeClr val="tx1">
                  <a:lumMod val="75000"/>
                  <a:lumOff val="25000"/>
                </a:schemeClr>
              </a:solidFill>
              <a:latin typeface="Segoe UI" panose="020B0502040204020203" pitchFamily="34" charset="0"/>
              <a:ea typeface="+mn-ea"/>
              <a:cs typeface="Segoe UI" panose="020B0502040204020203" pitchFamily="34" charset="0"/>
            </a:rPr>
            <a:t>MIN</a:t>
          </a:r>
          <a:r>
            <a:rPr lang="cs" sz="1100" kern="1200">
              <a:solidFill>
                <a:schemeClr val="tx1">
                  <a:lumMod val="75000"/>
                  <a:lumOff val="25000"/>
                </a:schemeClr>
              </a:solidFill>
              <a:latin typeface="Segoe UI" panose="020B0502040204020203" pitchFamily="34" charset="0"/>
              <a:ea typeface="+mn-ea"/>
              <a:cs typeface="Segoe UI" panose="020B0502040204020203" pitchFamily="34" charset="0"/>
            </a:rPr>
            <a:t> můžete zjistit nejmenší číslo v oblasti buněk.</a:t>
          </a:r>
        </a:p>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Pomocí funkce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MAX</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můžete zjistit největší číslo v oblasti buněk.</a:t>
          </a:r>
        </a:p>
      </xdr:txBody>
    </xdr:sp>
    <xdr:clientData/>
  </xdr:twoCellAnchor>
  <xdr:twoCellAnchor>
    <xdr:from>
      <xdr:col>0</xdr:col>
      <xdr:colOff>561975</xdr:colOff>
      <xdr:row>9</xdr:row>
      <xdr:rowOff>190499</xdr:rowOff>
    </xdr:from>
    <xdr:to>
      <xdr:col>1</xdr:col>
      <xdr:colOff>4982917</xdr:colOff>
      <xdr:row>13</xdr:row>
      <xdr:rowOff>24706</xdr:rowOff>
    </xdr:to>
    <xdr:grpSp>
      <xdr:nvGrpSpPr>
        <xdr:cNvPr id="19" name="skup_Krok">
          <a:extLst>
            <a:ext uri="{FF2B5EF4-FFF2-40B4-BE49-F238E27FC236}">
              <a16:creationId xmlns:a16="http://schemas.microsoft.com/office/drawing/2014/main" id="{E19A8549-EA85-41D7-8F76-919D997AC5D5}"/>
            </a:ext>
          </a:extLst>
        </xdr:cNvPr>
        <xdr:cNvGrpSpPr/>
      </xdr:nvGrpSpPr>
      <xdr:grpSpPr>
        <a:xfrm>
          <a:off x="561975" y="2476499"/>
          <a:ext cx="5309942" cy="596207"/>
          <a:chOff x="307333" y="1003336"/>
          <a:chExt cx="5225997" cy="603885"/>
        </a:xfrm>
      </xdr:grpSpPr>
      <xdr:sp macro="" textlink="">
        <xdr:nvSpPr>
          <xdr:cNvPr id="20" name="Krok" descr="V buňce D15 můžete pomocí průvodce automatickým shrnutím nebo ručně zadat funkci MIN nebo MAX. &#10;&#10;">
            <a:extLst>
              <a:ext uri="{FF2B5EF4-FFF2-40B4-BE49-F238E27FC236}">
                <a16:creationId xmlns:a16="http://schemas.microsoft.com/office/drawing/2014/main" id="{CC98D20A-567C-4788-A414-50C22ED99A17}"/>
              </a:ext>
            </a:extLst>
          </xdr:cNvPr>
          <xdr:cNvSpPr txBox="1"/>
        </xdr:nvSpPr>
        <xdr:spPr>
          <a:xfrm>
            <a:off x="723814" y="1045834"/>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 buňce D15 můžete pomocí průvodce automatickým shrnutím nebo ručně zadat funkci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MIN</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nebo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MAX</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xdr:txBody>
      </xdr:sp>
      <xdr:sp macro="" textlink="">
        <xdr:nvSpPr>
          <xdr:cNvPr id="21" name="1" descr="1">
            <a:extLst>
              <a:ext uri="{FF2B5EF4-FFF2-40B4-BE49-F238E27FC236}">
                <a16:creationId xmlns:a16="http://schemas.microsoft.com/office/drawing/2014/main" id="{83A195FD-69AC-49CF-AB5E-6F20ECC8C30C}"/>
              </a:ext>
            </a:extLst>
          </xdr:cNvPr>
          <xdr:cNvSpPr/>
        </xdr:nvSpPr>
        <xdr:spPr>
          <a:xfrm>
            <a:off x="307333"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grpSp>
    <xdr:clientData/>
  </xdr:twoCellAnchor>
  <xdr:twoCellAnchor>
    <xdr:from>
      <xdr:col>0</xdr:col>
      <xdr:colOff>342900</xdr:colOff>
      <xdr:row>17</xdr:row>
      <xdr:rowOff>19051</xdr:rowOff>
    </xdr:from>
    <xdr:to>
      <xdr:col>1</xdr:col>
      <xdr:colOff>5191125</xdr:colOff>
      <xdr:row>28</xdr:row>
      <xdr:rowOff>1</xdr:rowOff>
    </xdr:to>
    <xdr:grpSp>
      <xdr:nvGrpSpPr>
        <xdr:cNvPr id="3" name="Skupina 2">
          <a:extLst>
            <a:ext uri="{FF2B5EF4-FFF2-40B4-BE49-F238E27FC236}">
              <a16:creationId xmlns:a16="http://schemas.microsoft.com/office/drawing/2014/main" id="{93BD323D-B807-4DC9-82D1-2419D0592459}"/>
            </a:ext>
          </a:extLst>
        </xdr:cNvPr>
        <xdr:cNvGrpSpPr/>
      </xdr:nvGrpSpPr>
      <xdr:grpSpPr>
        <a:xfrm>
          <a:off x="342900" y="3829051"/>
          <a:ext cx="5737225" cy="2070100"/>
          <a:chOff x="361950" y="4257676"/>
          <a:chExt cx="5695950" cy="2076450"/>
        </a:xfrm>
      </xdr:grpSpPr>
      <xdr:sp macro="" textlink="">
        <xdr:nvSpPr>
          <xdr:cNvPr id="27" name="Obdélník 26">
            <a:extLst>
              <a:ext uri="{FF2B5EF4-FFF2-40B4-BE49-F238E27FC236}">
                <a16:creationId xmlns:a16="http://schemas.microsoft.com/office/drawing/2014/main" id="{D2A991A4-D7C7-4619-B047-CB0C8832AC4C}"/>
              </a:ext>
            </a:extLst>
          </xdr:cNvPr>
          <xdr:cNvSpPr/>
        </xdr:nvSpPr>
        <xdr:spPr>
          <a:xfrm>
            <a:off x="361950" y="4257676"/>
            <a:ext cx="5695950" cy="20764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28" name="Krok" descr="Další informace na webu&#10;">
            <a:extLst>
              <a:ext uri="{FF2B5EF4-FFF2-40B4-BE49-F238E27FC236}">
                <a16:creationId xmlns:a16="http://schemas.microsoft.com/office/drawing/2014/main" id="{DA0507A3-65A2-4A27-BE2D-D23069AF1FD1}"/>
              </a:ext>
            </a:extLst>
          </xdr:cNvPr>
          <xdr:cNvSpPr txBox="1"/>
        </xdr:nvSpPr>
        <xdr:spPr>
          <a:xfrm>
            <a:off x="553932" y="4356929"/>
            <a:ext cx="5008668"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Další informace na webu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29" name="Přímá spojnice 28" descr="Ozdobná linka">
            <a:extLst>
              <a:ext uri="{FF2B5EF4-FFF2-40B4-BE49-F238E27FC236}">
                <a16:creationId xmlns:a16="http://schemas.microsoft.com/office/drawing/2014/main" id="{B3104255-0CEA-4FDA-A658-47296C06C36F}"/>
              </a:ext>
            </a:extLst>
          </xdr:cNvPr>
          <xdr:cNvCxnSpPr>
            <a:cxnSpLocks/>
          </xdr:cNvCxnSpPr>
        </xdr:nvCxnSpPr>
        <xdr:spPr>
          <a:xfrm>
            <a:off x="553932" y="482244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30" name="Přímá spojnice 29" descr="Ozdobná linka">
            <a:extLst>
              <a:ext uri="{FF2B5EF4-FFF2-40B4-BE49-F238E27FC236}">
                <a16:creationId xmlns:a16="http://schemas.microsoft.com/office/drawing/2014/main" id="{49D6338B-887A-470A-8EFD-F86CF786FD84}"/>
              </a:ext>
            </a:extLst>
          </xdr:cNvPr>
          <xdr:cNvCxnSpPr>
            <a:cxnSpLocks/>
          </xdr:cNvCxnSpPr>
        </xdr:nvCxnSpPr>
        <xdr:spPr>
          <a:xfrm>
            <a:off x="553932" y="606448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571931</xdr:colOff>
      <xdr:row>20</xdr:row>
      <xdr:rowOff>73744</xdr:rowOff>
    </xdr:from>
    <xdr:to>
      <xdr:col>1</xdr:col>
      <xdr:colOff>2590800</xdr:colOff>
      <xdr:row>22</xdr:row>
      <xdr:rowOff>51823</xdr:rowOff>
    </xdr:to>
    <xdr:grpSp>
      <xdr:nvGrpSpPr>
        <xdr:cNvPr id="6" name="Skupina 5">
          <a:extLst>
            <a:ext uri="{FF2B5EF4-FFF2-40B4-BE49-F238E27FC236}">
              <a16:creationId xmlns:a16="http://schemas.microsoft.com/office/drawing/2014/main" id="{FFCA9288-014C-4486-980E-27B20766EED2}"/>
            </a:ext>
          </a:extLst>
        </xdr:cNvPr>
        <xdr:cNvGrpSpPr/>
      </xdr:nvGrpSpPr>
      <xdr:grpSpPr>
        <a:xfrm>
          <a:off x="571931" y="4455244"/>
          <a:ext cx="2907869" cy="359079"/>
          <a:chOff x="571931" y="4826719"/>
          <a:chExt cx="2866594" cy="359079"/>
        </a:xfrm>
      </xdr:grpSpPr>
      <xdr:sp macro="" textlink="">
        <xdr:nvSpPr>
          <xdr:cNvPr id="31" name="Krok" descr="Hypertextový odkaz na všechny informace o funkci MIN na webu&#10;&#10;">
            <a:hlinkClick xmlns:r="http://schemas.openxmlformats.org/officeDocument/2006/relationships" r:id="rId1" tooltip="Pomocí této možnosti zobrazíte všechny informace o funkci MIN na webu."/>
            <a:extLst>
              <a:ext uri="{FF2B5EF4-FFF2-40B4-BE49-F238E27FC236}">
                <a16:creationId xmlns:a16="http://schemas.microsoft.com/office/drawing/2014/main" id="{E268E6C5-C10D-4D45-964B-7EC8CCA4D651}"/>
              </a:ext>
            </a:extLst>
          </xdr:cNvPr>
          <xdr:cNvSpPr txBox="1"/>
        </xdr:nvSpPr>
        <xdr:spPr>
          <a:xfrm>
            <a:off x="1037116" y="4901079"/>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MIN</a:t>
            </a:r>
          </a:p>
        </xdr:txBody>
      </xdr:sp>
      <xdr:pic>
        <xdr:nvPicPr>
          <xdr:cNvPr id="32" name="Grafika 22" descr="Šipka">
            <a:hlinkClick xmlns:r="http://schemas.openxmlformats.org/officeDocument/2006/relationships" r:id="rId1" tooltip="Pomocí této možnosti získáte další informace z webu."/>
            <a:extLst>
              <a:ext uri="{FF2B5EF4-FFF2-40B4-BE49-F238E27FC236}">
                <a16:creationId xmlns:a16="http://schemas.microsoft.com/office/drawing/2014/main" id="{BD8D1C8C-C851-4E89-B50B-1901F47631FC}"/>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571931" y="4826719"/>
            <a:ext cx="492262" cy="359079"/>
          </a:xfrm>
          <a:prstGeom prst="rect">
            <a:avLst/>
          </a:prstGeom>
        </xdr:spPr>
      </xdr:pic>
    </xdr:grpSp>
    <xdr:clientData/>
  </xdr:twoCellAnchor>
  <xdr:twoCellAnchor>
    <xdr:from>
      <xdr:col>0</xdr:col>
      <xdr:colOff>571931</xdr:colOff>
      <xdr:row>22</xdr:row>
      <xdr:rowOff>59671</xdr:rowOff>
    </xdr:from>
    <xdr:to>
      <xdr:col>1</xdr:col>
      <xdr:colOff>2619375</xdr:colOff>
      <xdr:row>24</xdr:row>
      <xdr:rowOff>43060</xdr:rowOff>
    </xdr:to>
    <xdr:grpSp>
      <xdr:nvGrpSpPr>
        <xdr:cNvPr id="5" name="Skupina 4">
          <a:extLst>
            <a:ext uri="{FF2B5EF4-FFF2-40B4-BE49-F238E27FC236}">
              <a16:creationId xmlns:a16="http://schemas.microsoft.com/office/drawing/2014/main" id="{432B9DC1-07CB-4CB5-9408-142776FE3CE6}"/>
            </a:ext>
          </a:extLst>
        </xdr:cNvPr>
        <xdr:cNvGrpSpPr/>
      </xdr:nvGrpSpPr>
      <xdr:grpSpPr>
        <a:xfrm>
          <a:off x="571931" y="4822171"/>
          <a:ext cx="2936444" cy="364389"/>
          <a:chOff x="571931" y="5193646"/>
          <a:chExt cx="2895169" cy="364389"/>
        </a:xfrm>
      </xdr:grpSpPr>
      <xdr:sp macro="" textlink="">
        <xdr:nvSpPr>
          <xdr:cNvPr id="33" name="Krok" descr="Hypertextový odkaz na všechny informace o funkci MAX na webu&#10;">
            <a:hlinkClick xmlns:r="http://schemas.openxmlformats.org/officeDocument/2006/relationships" r:id="rId4" tooltip="Pomocí této možnosti zobrazíte všechny informace o funkci MAX na webu."/>
            <a:extLst>
              <a:ext uri="{FF2B5EF4-FFF2-40B4-BE49-F238E27FC236}">
                <a16:creationId xmlns:a16="http://schemas.microsoft.com/office/drawing/2014/main" id="{118881C9-E273-4528-B2BB-EADC59D4FCD0}"/>
              </a:ext>
            </a:extLst>
          </xdr:cNvPr>
          <xdr:cNvSpPr txBox="1"/>
        </xdr:nvSpPr>
        <xdr:spPr>
          <a:xfrm>
            <a:off x="1037116" y="527896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MAX</a:t>
            </a:r>
          </a:p>
        </xdr:txBody>
      </xdr:sp>
      <xdr:pic>
        <xdr:nvPicPr>
          <xdr:cNvPr id="34" name="Grafika 22" descr="Šipka">
            <a:hlinkClick xmlns:r="http://schemas.openxmlformats.org/officeDocument/2006/relationships" r:id="rId4" tooltip="Pomocí této možnosti získáte další informace z webu."/>
            <a:extLst>
              <a:ext uri="{FF2B5EF4-FFF2-40B4-BE49-F238E27FC236}">
                <a16:creationId xmlns:a16="http://schemas.microsoft.com/office/drawing/2014/main" id="{1814A5AC-5DA3-4400-8D7C-01E449AEA3B7}"/>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571931" y="5193646"/>
            <a:ext cx="492262" cy="364389"/>
          </a:xfrm>
          <a:prstGeom prst="rect">
            <a:avLst/>
          </a:prstGeom>
        </xdr:spPr>
      </xdr:pic>
    </xdr:grpSp>
    <xdr:clientData/>
  </xdr:twoCellAnchor>
  <xdr:twoCellAnchor>
    <xdr:from>
      <xdr:col>0</xdr:col>
      <xdr:colOff>584540</xdr:colOff>
      <xdr:row>24</xdr:row>
      <xdr:rowOff>98728</xdr:rowOff>
    </xdr:from>
    <xdr:to>
      <xdr:col>1</xdr:col>
      <xdr:colOff>3295650</xdr:colOff>
      <xdr:row>26</xdr:row>
      <xdr:rowOff>82117</xdr:rowOff>
    </xdr:to>
    <xdr:grpSp>
      <xdr:nvGrpSpPr>
        <xdr:cNvPr id="4" name="Skupina 3">
          <a:extLst>
            <a:ext uri="{FF2B5EF4-FFF2-40B4-BE49-F238E27FC236}">
              <a16:creationId xmlns:a16="http://schemas.microsoft.com/office/drawing/2014/main" id="{742226DB-497C-49F5-B244-A06F92B322A2}"/>
            </a:ext>
          </a:extLst>
        </xdr:cNvPr>
        <xdr:cNvGrpSpPr/>
      </xdr:nvGrpSpPr>
      <xdr:grpSpPr>
        <a:xfrm>
          <a:off x="584540" y="5242228"/>
          <a:ext cx="3600110" cy="358039"/>
          <a:chOff x="584540" y="5613703"/>
          <a:chExt cx="3558835" cy="364389"/>
        </a:xfrm>
      </xdr:grpSpPr>
      <xdr:sp macro="" textlink="">
        <xdr:nvSpPr>
          <xdr:cNvPr id="37" name="Krok" descr="Hypertextový odkaz na bezplatná školení k Excelu na webu&#10;">
            <a:hlinkClick xmlns:r="http://schemas.openxmlformats.org/officeDocument/2006/relationships" r:id="rId5" tooltip="Pomocí této možnosti můžete přejít na bezplatná školení k Excelu na webu."/>
            <a:extLst>
              <a:ext uri="{FF2B5EF4-FFF2-40B4-BE49-F238E27FC236}">
                <a16:creationId xmlns:a16="http://schemas.microsoft.com/office/drawing/2014/main" id="{F83437F7-466E-4778-8A80-A19AB367662B}"/>
              </a:ext>
            </a:extLst>
          </xdr:cNvPr>
          <xdr:cNvSpPr txBox="1"/>
        </xdr:nvSpPr>
        <xdr:spPr>
          <a:xfrm>
            <a:off x="1049724" y="5636232"/>
            <a:ext cx="309365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Bezplatná školení k Excelu online</a:t>
            </a:r>
          </a:p>
        </xdr:txBody>
      </xdr:sp>
      <xdr:pic>
        <xdr:nvPicPr>
          <xdr:cNvPr id="38" name="Grafika 22" descr="Šipka">
            <a:hlinkClick xmlns:r="http://schemas.openxmlformats.org/officeDocument/2006/relationships" r:id="rId5" tooltip="Pomocí této možnosti získáte další informace z webu."/>
            <a:extLst>
              <a:ext uri="{FF2B5EF4-FFF2-40B4-BE49-F238E27FC236}">
                <a16:creationId xmlns:a16="http://schemas.microsoft.com/office/drawing/2014/main" id="{9D17680E-9B5E-477A-95F3-62B379C82EE4}"/>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584540" y="5613703"/>
            <a:ext cx="492262" cy="364389"/>
          </a:xfrm>
          <a:prstGeom prst="rect">
            <a:avLst/>
          </a:prstGeom>
        </xdr:spPr>
      </xdr:pic>
    </xdr:grpSp>
    <xdr:clientData/>
  </xdr:twoCellAnchor>
  <xdr:twoCellAnchor editAs="oneCell">
    <xdr:from>
      <xdr:col>2</xdr:col>
      <xdr:colOff>762000</xdr:colOff>
      <xdr:row>15</xdr:row>
      <xdr:rowOff>152400</xdr:rowOff>
    </xdr:from>
    <xdr:to>
      <xdr:col>7</xdr:col>
      <xdr:colOff>85725</xdr:colOff>
      <xdr:row>25</xdr:row>
      <xdr:rowOff>96710</xdr:rowOff>
    </xdr:to>
    <xdr:grpSp>
      <xdr:nvGrpSpPr>
        <xdr:cNvPr id="39" name="JE DOBRÉ VĚDĚT" descr="JE DOBRÉ VĚDĚT&#10;&#10;">
          <a:extLst>
            <a:ext uri="{FF2B5EF4-FFF2-40B4-BE49-F238E27FC236}">
              <a16:creationId xmlns:a16="http://schemas.microsoft.com/office/drawing/2014/main" id="{1617705E-A557-408B-AB54-5DBE8291A7F8}"/>
            </a:ext>
          </a:extLst>
        </xdr:cNvPr>
        <xdr:cNvGrpSpPr/>
      </xdr:nvGrpSpPr>
      <xdr:grpSpPr>
        <a:xfrm>
          <a:off x="7435850" y="3581400"/>
          <a:ext cx="3394075" cy="1849310"/>
          <a:chOff x="6778625" y="15514765"/>
          <a:chExt cx="3312054" cy="1776285"/>
        </a:xfrm>
      </xdr:grpSpPr>
      <xdr:sp macro="" textlink="">
        <xdr:nvSpPr>
          <xdr:cNvPr id="40" name="Krok" descr="GOOD TO KNOW&#10;You can use either MIN or MAX with multiple ranges, or values to show the greater or lesser of those values, like =MIN(A1:A10,B1:B10), or =MAX(A1:A10,B1), where B1 contains a threshold value, like 10, in which case the formula would never return a result less than 10.&#10;&#10;">
            <a:extLst>
              <a:ext uri="{FF2B5EF4-FFF2-40B4-BE49-F238E27FC236}">
                <a16:creationId xmlns:a16="http://schemas.microsoft.com/office/drawing/2014/main" id="{DA9CF6DC-C185-4A57-82E2-BEDA961A6793}"/>
              </a:ext>
            </a:extLst>
          </xdr:cNvPr>
          <xdr:cNvSpPr txBox="1"/>
        </xdr:nvSpPr>
        <xdr:spPr>
          <a:xfrm>
            <a:off x="7042958" y="15665450"/>
            <a:ext cx="3047721"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JE DOBRÉ VĚDĚT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cs" sz="1100" b="0" i="0" kern="1200" baseline="0">
                <a:solidFill>
                  <a:schemeClr val="dk1"/>
                </a:solidFill>
                <a:effectLst/>
                <a:latin typeface="+mn-lt"/>
                <a:ea typeface="+mn-ea"/>
                <a:cs typeface="+mn-cs"/>
              </a:rPr>
              <a:t>Funkce </a:t>
            </a:r>
            <a:r>
              <a:rPr lang="cs" sz="1100" b="1" i="0" kern="1200" baseline="0">
                <a:solidFill>
                  <a:schemeClr val="dk1"/>
                </a:solidFill>
                <a:effectLst/>
                <a:latin typeface="+mn-lt"/>
                <a:ea typeface="+mn-ea"/>
                <a:cs typeface="+mn-cs"/>
              </a:rPr>
              <a:t>MIN</a:t>
            </a:r>
            <a:r>
              <a:rPr lang="cs" sz="1100" b="0" i="0" kern="1200" baseline="0">
                <a:solidFill>
                  <a:schemeClr val="dk1"/>
                </a:solidFill>
                <a:effectLst/>
                <a:latin typeface="+mn-lt"/>
                <a:ea typeface="+mn-ea"/>
                <a:cs typeface="+mn-cs"/>
              </a:rPr>
              <a:t> a </a:t>
            </a:r>
            <a:r>
              <a:rPr lang="cs" sz="1100" b="1" i="0" kern="1200" baseline="0">
                <a:solidFill>
                  <a:schemeClr val="dk1"/>
                </a:solidFill>
                <a:effectLst/>
                <a:latin typeface="+mn-lt"/>
                <a:ea typeface="+mn-ea"/>
                <a:cs typeface="+mn-cs"/>
              </a:rPr>
              <a:t>MAX</a:t>
            </a:r>
            <a:r>
              <a:rPr lang="cs" sz="1100" b="0" i="0" kern="1200" baseline="0">
                <a:solidFill>
                  <a:schemeClr val="dk1"/>
                </a:solidFill>
                <a:effectLst/>
                <a:latin typeface="+mn-lt"/>
                <a:ea typeface="+mn-ea"/>
                <a:cs typeface="+mn-cs"/>
              </a:rPr>
              <a:t> můžete použít s více oblastmi, například =MIN(A1:A10;B1:B10). Můžete také použít prahovou hodnotu, třeba =MAX(A1:A10;B1), kde prahovou hodnotu obsahuje buňka B1. Kdyby v ní bylo číslo 10, tak by vzorec nikdy nevrátil výsledek menší než 10.</a:t>
            </a:r>
            <a:endParaRPr lang="en-US" sz="1100">
              <a:effectLst/>
              <a:latin typeface="+mn-lt"/>
            </a:endParaRPr>
          </a:p>
        </xdr:txBody>
      </xdr:sp>
      <xdr:pic>
        <xdr:nvPicPr>
          <xdr:cNvPr id="41" name="Grafika 147" descr="Brýle">
            <a:extLst>
              <a:ext uri="{FF2B5EF4-FFF2-40B4-BE49-F238E27FC236}">
                <a16:creationId xmlns:a16="http://schemas.microsoft.com/office/drawing/2014/main" id="{0C5E1E53-3B3A-45B8-9A4D-A647A2A4A503}"/>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778625" y="15628855"/>
            <a:ext cx="323347" cy="349115"/>
          </a:xfrm>
          <a:prstGeom prst="rect">
            <a:avLst/>
          </a:prstGeom>
        </xdr:spPr>
      </xdr:pic>
      <xdr:sp macro="" textlink="">
        <xdr:nvSpPr>
          <xdr:cNvPr id="42" name="Volný tvar: Obrazec 41" descr="Šipka">
            <a:extLst>
              <a:ext uri="{FF2B5EF4-FFF2-40B4-BE49-F238E27FC236}">
                <a16:creationId xmlns:a16="http://schemas.microsoft.com/office/drawing/2014/main" id="{BD5A064F-A80A-499D-92F8-64D2BEDF69F1}"/>
              </a:ext>
            </a:extLst>
          </xdr:cNvPr>
          <xdr:cNvSpPr/>
        </xdr:nvSpPr>
        <xdr:spPr>
          <a:xfrm rot="5953034" flipV="1">
            <a:off x="8741246" y="15054464"/>
            <a:ext cx="284005" cy="120460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absoluteAnchor>
    <xdr:pos x="561975" y="3267075"/>
    <xdr:ext cx="1275170" cy="335449"/>
    <xdr:sp macro="" textlink="">
      <xdr:nvSpPr>
        <xdr:cNvPr id="43" name="TlačítkoPředchozí" descr="Vrátit se na předchozí list">
          <a:hlinkClick xmlns:r="http://schemas.openxmlformats.org/officeDocument/2006/relationships" r:id="rId8" tooltip="Kliknutím sem se můžete vrátit na předchozí list."/>
          <a:extLst>
            <a:ext uri="{FF2B5EF4-FFF2-40B4-BE49-F238E27FC236}">
              <a16:creationId xmlns:a16="http://schemas.microsoft.com/office/drawing/2014/main" id="{4A8A6AC5-39D2-478E-BABC-4FA14FC159F7}"/>
            </a:ext>
          </a:extLst>
        </xdr:cNvPr>
        <xdr:cNvSpPr/>
      </xdr:nvSpPr>
      <xdr:spPr>
        <a:xfrm flipH="1">
          <a:off x="561975" y="32670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clientData fPrintsWithSheet="0"/>
  </xdr:absoluteAnchor>
  <xdr:absoluteAnchor>
    <xdr:pos x="4484736" y="3267075"/>
    <xdr:ext cx="1275170" cy="335449"/>
    <xdr:sp macro="" textlink="">
      <xdr:nvSpPr>
        <xdr:cNvPr id="44" name="TlačítkoDalší" descr="Přejít na další list">
          <a:hlinkClick xmlns:r="http://schemas.openxmlformats.org/officeDocument/2006/relationships" r:id="rId9" tooltip="Kliknutím sem můžete přejít na další list."/>
          <a:extLst>
            <a:ext uri="{FF2B5EF4-FFF2-40B4-BE49-F238E27FC236}">
              <a16:creationId xmlns:a16="http://schemas.microsoft.com/office/drawing/2014/main" id="{B091AE1C-BD6E-4F50-9366-449007968A7F}"/>
            </a:ext>
          </a:extLst>
        </xdr:cNvPr>
        <xdr:cNvSpPr/>
      </xdr:nvSpPr>
      <xdr:spPr>
        <a:xfrm>
          <a:off x="4484736" y="32670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fPrintsWithSheet="0"/>
  </xdr:absoluteAnchor>
  <xdr:twoCellAnchor>
    <xdr:from>
      <xdr:col>0</xdr:col>
      <xdr:colOff>554805</xdr:colOff>
      <xdr:row>1</xdr:row>
      <xdr:rowOff>85725</xdr:rowOff>
    </xdr:from>
    <xdr:to>
      <xdr:col>1</xdr:col>
      <xdr:colOff>4903020</xdr:colOff>
      <xdr:row>1</xdr:row>
      <xdr:rowOff>85725</xdr:rowOff>
    </xdr:to>
    <xdr:cxnSp macro="">
      <xdr:nvCxnSpPr>
        <xdr:cNvPr id="45" name="Dolní linka" descr="Ozdobná linka">
          <a:extLst>
            <a:ext uri="{FF2B5EF4-FFF2-40B4-BE49-F238E27FC236}">
              <a16:creationId xmlns:a16="http://schemas.microsoft.com/office/drawing/2014/main" id="{FAE27880-D0A9-496B-B9C4-3BA9C49EA05F}"/>
            </a:ext>
          </a:extLst>
        </xdr:cNvPr>
        <xdr:cNvCxnSpPr>
          <a:cxnSpLocks/>
        </xdr:cNvCxnSpPr>
      </xdr:nvCxnSpPr>
      <xdr:spPr>
        <a:xfrm>
          <a:off x="554805" y="84772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absolute">
    <xdr:from>
      <xdr:col>2</xdr:col>
      <xdr:colOff>95250</xdr:colOff>
      <xdr:row>11</xdr:row>
      <xdr:rowOff>122571</xdr:rowOff>
    </xdr:from>
    <xdr:to>
      <xdr:col>5</xdr:col>
      <xdr:colOff>152400</xdr:colOff>
      <xdr:row>20</xdr:row>
      <xdr:rowOff>104777</xdr:rowOff>
    </xdr:to>
    <xdr:grpSp>
      <xdr:nvGrpSpPr>
        <xdr:cNvPr id="110" name="JE DOBRÉ VĚDĚT" descr="GOOD TO KNOW&#10;Excel keeps dates and times based on the number of days starting from January 1, 1900. Times are kept in fractional portions of a day based on minutes.&#10;&#10;So 01/01/2017 12:30 PM is actually stored as 42736.5208.&#10;&#10;">
          <a:extLst>
            <a:ext uri="{FF2B5EF4-FFF2-40B4-BE49-F238E27FC236}">
              <a16:creationId xmlns:a16="http://schemas.microsoft.com/office/drawing/2014/main" id="{5FD1EED7-BA78-459D-8631-C577BE6708FF}"/>
            </a:ext>
          </a:extLst>
        </xdr:cNvPr>
        <xdr:cNvGrpSpPr/>
      </xdr:nvGrpSpPr>
      <xdr:grpSpPr>
        <a:xfrm>
          <a:off x="6769100" y="3049921"/>
          <a:ext cx="3740150" cy="1645906"/>
          <a:chOff x="6778625" y="15449520"/>
          <a:chExt cx="3432175" cy="1638856"/>
        </a:xfrm>
      </xdr:grpSpPr>
      <xdr:sp macro="" textlink="">
        <xdr:nvSpPr>
          <xdr:cNvPr id="111" name="Krok" descr="GOOD TO KNOW&#10;Excel keeps dates and times based on the number of days starting from January 1, 1900. Times are kept in fractional portions of a day based on minutes. So 01/01/2017 12:30 PM is actually stored as 42736.5208. If the Time or Date show up as numbers like that, then you can press Ctrl+1 &gt; Number &gt; select a Date or Time format. &#10;&#10;">
            <a:extLst>
              <a:ext uri="{FF2B5EF4-FFF2-40B4-BE49-F238E27FC236}">
                <a16:creationId xmlns:a16="http://schemas.microsoft.com/office/drawing/2014/main" id="{7BF2997B-A0C3-4169-8E09-CA4590DE712A}"/>
              </a:ext>
            </a:extLst>
          </xdr:cNvPr>
          <xdr:cNvSpPr txBox="1"/>
        </xdr:nvSpPr>
        <xdr:spPr>
          <a:xfrm>
            <a:off x="7042958" y="15665450"/>
            <a:ext cx="3167842" cy="1422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JE DOBRÉ VĚDĚT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cs" sz="1100" b="0" i="0" kern="1200" baseline="0">
                <a:solidFill>
                  <a:schemeClr val="dk1"/>
                </a:solidFill>
                <a:effectLst/>
                <a:latin typeface="+mn-lt"/>
                <a:ea typeface="+mn-ea"/>
                <a:cs typeface="+mn-cs"/>
              </a:rPr>
              <a:t>Excel uchovává kalendářní data a časy jako počet dní od 1. ledna 1900. Časy se uchovávají jako desetinné části dne na základě minut. Datum a čas 1. 1. 2017, 12:30 se tak ve skutečnosti uloží jako 42736,5208. Pokud se vám čas nebo datum zobrazí jako takovéto číslo, můžete stisknout </a:t>
            </a:r>
            <a:r>
              <a:rPr lang="cs" sz="1100" b="1" i="0" kern="1200" baseline="0">
                <a:solidFill>
                  <a:schemeClr val="dk1"/>
                </a:solidFill>
                <a:effectLst/>
                <a:latin typeface="+mn-lt"/>
                <a:ea typeface="+mn-ea"/>
                <a:cs typeface="+mn-cs"/>
              </a:rPr>
              <a:t>Ctrl+1</a:t>
            </a:r>
            <a:r>
              <a:rPr lang="cs" sz="1100" b="0" i="0" kern="1200" baseline="0">
                <a:solidFill>
                  <a:schemeClr val="dk1"/>
                </a:solidFill>
                <a:effectLst/>
                <a:latin typeface="+mn-lt"/>
                <a:ea typeface="+mn-ea"/>
                <a:cs typeface="+mn-cs"/>
              </a:rPr>
              <a:t> &gt; </a:t>
            </a:r>
            <a:r>
              <a:rPr lang="cs" sz="1100" b="1" i="0" kern="1200" baseline="0">
                <a:solidFill>
                  <a:schemeClr val="dk1"/>
                </a:solidFill>
                <a:effectLst/>
                <a:latin typeface="+mn-lt"/>
                <a:ea typeface="+mn-ea"/>
                <a:cs typeface="+mn-cs"/>
              </a:rPr>
              <a:t>Číslo</a:t>
            </a:r>
            <a:r>
              <a:rPr lang="cs" sz="1100" b="0" i="0" kern="1200" baseline="0">
                <a:solidFill>
                  <a:schemeClr val="dk1"/>
                </a:solidFill>
                <a:effectLst/>
                <a:latin typeface="+mn-lt"/>
                <a:ea typeface="+mn-ea"/>
                <a:cs typeface="+mn-cs"/>
              </a:rPr>
              <a:t> &gt; vybrat formát </a:t>
            </a:r>
            <a:r>
              <a:rPr lang="cs" sz="1100" b="1" i="0" kern="1200" baseline="0">
                <a:solidFill>
                  <a:schemeClr val="dk1"/>
                </a:solidFill>
                <a:effectLst/>
                <a:latin typeface="+mn-lt"/>
                <a:ea typeface="+mn-ea"/>
                <a:cs typeface="+mn-cs"/>
              </a:rPr>
              <a:t>Datum</a:t>
            </a:r>
            <a:r>
              <a:rPr lang="cs" sz="1100" b="0" i="0" kern="1200" baseline="0">
                <a:solidFill>
                  <a:schemeClr val="dk1"/>
                </a:solidFill>
                <a:effectLst/>
                <a:latin typeface="+mn-lt"/>
                <a:ea typeface="+mn-ea"/>
                <a:cs typeface="+mn-cs"/>
              </a:rPr>
              <a:t> nebo </a:t>
            </a:r>
            <a:r>
              <a:rPr lang="cs" sz="1100" b="1" i="0" kern="1200" baseline="0">
                <a:solidFill>
                  <a:schemeClr val="dk1"/>
                </a:solidFill>
                <a:effectLst/>
                <a:latin typeface="+mn-lt"/>
                <a:ea typeface="+mn-ea"/>
                <a:cs typeface="+mn-cs"/>
              </a:rPr>
              <a:t>Čas</a:t>
            </a:r>
            <a:r>
              <a:rPr lang="cs" sz="1100" b="0" i="0" kern="1200" baseline="0">
                <a:solidFill>
                  <a:schemeClr val="dk1"/>
                </a:solidFill>
                <a:effectLst/>
                <a:latin typeface="+mn-lt"/>
                <a:ea typeface="+mn-ea"/>
                <a:cs typeface="+mn-cs"/>
              </a:rPr>
              <a:t>. </a:t>
            </a:r>
            <a:endParaRPr lang="en-US" sz="1100">
              <a:effectLst/>
              <a:latin typeface="+mn-lt"/>
            </a:endParaRPr>
          </a:p>
        </xdr:txBody>
      </xdr:sp>
      <xdr:pic>
        <xdr:nvPicPr>
          <xdr:cNvPr id="112" name="Grafika 147" descr="Brýle">
            <a:extLst>
              <a:ext uri="{FF2B5EF4-FFF2-40B4-BE49-F238E27FC236}">
                <a16:creationId xmlns:a16="http://schemas.microsoft.com/office/drawing/2014/main" id="{27B9B366-B86D-4174-92BE-C48629B2410C}"/>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6778625" y="15619705"/>
            <a:ext cx="323347" cy="349115"/>
          </a:xfrm>
          <a:prstGeom prst="rect">
            <a:avLst/>
          </a:prstGeom>
        </xdr:spPr>
      </xdr:pic>
      <xdr:sp macro="" textlink="">
        <xdr:nvSpPr>
          <xdr:cNvPr id="113" name="Volný tvar: Obrazec 112" descr="Šipka">
            <a:extLst>
              <a:ext uri="{FF2B5EF4-FFF2-40B4-BE49-F238E27FC236}">
                <a16:creationId xmlns:a16="http://schemas.microsoft.com/office/drawing/2014/main" id="{70DF2B70-E9B4-4B83-9810-DBBCC80FDC11}"/>
              </a:ext>
            </a:extLst>
          </xdr:cNvPr>
          <xdr:cNvSpPr/>
        </xdr:nvSpPr>
        <xdr:spPr>
          <a:xfrm rot="5774257" flipV="1">
            <a:off x="8309328" y="15344818"/>
            <a:ext cx="284005" cy="493409"/>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absolute">
    <xdr:from>
      <xdr:col>0</xdr:col>
      <xdr:colOff>342900</xdr:colOff>
      <xdr:row>0</xdr:row>
      <xdr:rowOff>352425</xdr:rowOff>
    </xdr:from>
    <xdr:to>
      <xdr:col>1</xdr:col>
      <xdr:colOff>5229225</xdr:colOff>
      <xdr:row>19</xdr:row>
      <xdr:rowOff>114300</xdr:rowOff>
    </xdr:to>
    <xdr:grpSp>
      <xdr:nvGrpSpPr>
        <xdr:cNvPr id="2" name="Skupina 1">
          <a:extLst>
            <a:ext uri="{FF2B5EF4-FFF2-40B4-BE49-F238E27FC236}">
              <a16:creationId xmlns:a16="http://schemas.microsoft.com/office/drawing/2014/main" id="{9EC07B18-6CCC-4D21-8D16-EAC636990ABB}"/>
            </a:ext>
          </a:extLst>
        </xdr:cNvPr>
        <xdr:cNvGrpSpPr/>
      </xdr:nvGrpSpPr>
      <xdr:grpSpPr>
        <a:xfrm>
          <a:off x="342900" y="352425"/>
          <a:ext cx="5775325" cy="4168775"/>
          <a:chOff x="342900" y="352425"/>
          <a:chExt cx="5734050" cy="4268346"/>
        </a:xfrm>
      </xdr:grpSpPr>
      <xdr:sp macro="" textlink="">
        <xdr:nvSpPr>
          <xdr:cNvPr id="88" name="txt_PozadíProhlídky" descr="Pozadí">
            <a:extLst>
              <a:ext uri="{FF2B5EF4-FFF2-40B4-BE49-F238E27FC236}">
                <a16:creationId xmlns:a16="http://schemas.microsoft.com/office/drawing/2014/main" id="{1B9F331C-35CF-445A-B76D-D6E6332E2CF5}"/>
              </a:ext>
            </a:extLst>
          </xdr:cNvPr>
          <xdr:cNvSpPr/>
        </xdr:nvSpPr>
        <xdr:spPr>
          <a:xfrm>
            <a:off x="342900" y="352425"/>
            <a:ext cx="5734050" cy="4268346"/>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97" name="txt_ZáhlavíProhlídky" descr="Datové funkce">
            <a:extLst>
              <a:ext uri="{FF2B5EF4-FFF2-40B4-BE49-F238E27FC236}">
                <a16:creationId xmlns:a16="http://schemas.microsoft.com/office/drawing/2014/main" id="{1EE65C32-27B1-48DD-9EA0-C5AF4DDF9DA1}"/>
              </a:ext>
            </a:extLst>
          </xdr:cNvPr>
          <xdr:cNvSpPr txBox="1"/>
        </xdr:nvSpPr>
        <xdr:spPr>
          <a:xfrm>
            <a:off x="546103" y="446746"/>
            <a:ext cx="5251444" cy="481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Datové funkce</a:t>
            </a:r>
            <a:endPar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Courier New" panose="02070309020205020404" pitchFamily="49" charset="0"/>
            </a:endParaRPr>
          </a:p>
        </xdr:txBody>
      </xdr:sp>
      <xdr:cxnSp macro="">
        <xdr:nvCxnSpPr>
          <xdr:cNvPr id="98" name="txt_ProhlídkaŘádek1" descr="Ozdobná linka">
            <a:extLst>
              <a:ext uri="{FF2B5EF4-FFF2-40B4-BE49-F238E27FC236}">
                <a16:creationId xmlns:a16="http://schemas.microsoft.com/office/drawing/2014/main" id="{EC0E883E-105A-4156-A84D-D7E17410FCE4}"/>
              </a:ext>
            </a:extLst>
          </xdr:cNvPr>
          <xdr:cNvCxnSpPr>
            <a:cxnSpLocks/>
          </xdr:cNvCxnSpPr>
        </xdr:nvCxnSpPr>
        <xdr:spPr>
          <a:xfrm>
            <a:off x="546103" y="101267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3" name="txt_ProhlídkaŘádek2" descr="Ozdobná linka">
            <a:extLst>
              <a:ext uri="{FF2B5EF4-FFF2-40B4-BE49-F238E27FC236}">
                <a16:creationId xmlns:a16="http://schemas.microsoft.com/office/drawing/2014/main" id="{A8B37EE1-E313-4FB9-9B34-9B560124860A}"/>
              </a:ext>
            </a:extLst>
          </xdr:cNvPr>
          <xdr:cNvCxnSpPr>
            <a:cxnSpLocks/>
          </xdr:cNvCxnSpPr>
        </xdr:nvCxnSpPr>
        <xdr:spPr>
          <a:xfrm>
            <a:off x="546103" y="4396875"/>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4" name="txt_ÚvodProhlídky" descr="Excel vám může ukázat aktuální datum podle místních nastavení vašeho počítače. Kalendářní data jde také sčítat a odečítat.">
            <a:extLst>
              <a:ext uri="{FF2B5EF4-FFF2-40B4-BE49-F238E27FC236}">
                <a16:creationId xmlns:a16="http://schemas.microsoft.com/office/drawing/2014/main" id="{1CD4C115-CC7A-486C-867C-2FDD553B15B7}"/>
              </a:ext>
            </a:extLst>
          </xdr:cNvPr>
          <xdr:cNvSpPr txBox="1"/>
        </xdr:nvSpPr>
        <xdr:spPr>
          <a:xfrm>
            <a:off x="581188" y="1045767"/>
            <a:ext cx="5251444" cy="481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Excel vám může ukázat aktuální datum podle místních nastavení vašeho počítače. Kalendářní data jde také sčítat a odečítat.</a:t>
            </a:r>
          </a:p>
        </xdr:txBody>
      </xdr:sp>
      <xdr:grpSp>
        <xdr:nvGrpSpPr>
          <xdr:cNvPr id="105" name="skup_Krok">
            <a:extLst>
              <a:ext uri="{FF2B5EF4-FFF2-40B4-BE49-F238E27FC236}">
                <a16:creationId xmlns:a16="http://schemas.microsoft.com/office/drawing/2014/main" id="{06FF7E03-9CF3-4BF2-97FA-A9B470E37530}"/>
              </a:ext>
            </a:extLst>
          </xdr:cNvPr>
          <xdr:cNvGrpSpPr/>
        </xdr:nvGrpSpPr>
        <xdr:grpSpPr>
          <a:xfrm>
            <a:off x="561975" y="1578608"/>
            <a:ext cx="5467350" cy="740887"/>
            <a:chOff x="600549" y="7810500"/>
            <a:chExt cx="5195285" cy="748179"/>
          </a:xfrm>
        </xdr:grpSpPr>
        <xdr:sp macro="" textlink="">
          <xdr:nvSpPr>
            <xdr:cNvPr id="106" name="txt_Krok" descr="Vyzkoušejte si funkci DNES, která vám ukáže dnešní datum. Jde o jednu z dynamických, stále přepočítávaných funkcí, takže pokud byste sešit otevřeli zítra, bylo by v něm zítřejší datum. Zadejte funkci =DNES() do buňky D6.">
              <a:extLst>
                <a:ext uri="{FF2B5EF4-FFF2-40B4-BE49-F238E27FC236}">
                  <a16:creationId xmlns:a16="http://schemas.microsoft.com/office/drawing/2014/main" id="{2869B18E-B13C-49FB-B4C9-A2A2A69C0D27}"/>
                </a:ext>
              </a:extLst>
            </xdr:cNvPr>
            <xdr:cNvSpPr txBox="1"/>
          </xdr:nvSpPr>
          <xdr:spPr>
            <a:xfrm>
              <a:off x="1017295" y="7852458"/>
              <a:ext cx="4778539" cy="7062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Vyzkoušejte si funkci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DNES</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která vám ukáže dnešní datum. Jde o jednu z dynamických, stále přepočítávaných funkcí, takže pokud byste sešit otevřeli zítra, bylo by v něm zítřejší datum. Zadejte funkci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=DNES()</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do buňky D6.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07" name="obraz_Krok" descr="1">
              <a:extLst>
                <a:ext uri="{FF2B5EF4-FFF2-40B4-BE49-F238E27FC236}">
                  <a16:creationId xmlns:a16="http://schemas.microsoft.com/office/drawing/2014/main" id="{DAFBA7DB-90FE-4D29-BEDA-99F5C45CAE41}"/>
                </a:ext>
              </a:extLst>
            </xdr:cNvPr>
            <xdr:cNvSpPr/>
          </xdr:nvSpPr>
          <xdr:spPr>
            <a:xfrm>
              <a:off x="600549"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grpSp>
      <xdr:grpSp>
        <xdr:nvGrpSpPr>
          <xdr:cNvPr id="114" name="skup_Krok" descr="Odečítání kalendářních dat – Zadejte datum svých příštích narozenin do buňky D7 a podívejte se, jak vám Excel ukáže, kolik dní do nich zbývá, pomocí vzorce =D7-D6.&#10;">
            <a:extLst>
              <a:ext uri="{FF2B5EF4-FFF2-40B4-BE49-F238E27FC236}">
                <a16:creationId xmlns:a16="http://schemas.microsoft.com/office/drawing/2014/main" id="{8949AC7E-881F-4686-B2D3-0D3D90D9B1DC}"/>
              </a:ext>
            </a:extLst>
          </xdr:cNvPr>
          <xdr:cNvGrpSpPr/>
        </xdr:nvGrpSpPr>
        <xdr:grpSpPr>
          <a:xfrm>
            <a:off x="561975" y="2409825"/>
            <a:ext cx="5448300" cy="615257"/>
            <a:chOff x="609600" y="7810500"/>
            <a:chExt cx="5186234" cy="596207"/>
          </a:xfrm>
        </xdr:grpSpPr>
        <xdr:sp macro="" textlink="">
          <xdr:nvSpPr>
            <xdr:cNvPr id="115" name="txt_Krok" descr="Odečítání kalendářních dat – Zadejte datum svých příštích narozenin do buňky D7 a podívejte se, jak vám Excel ukáže, kolik dní do nich zbývá, pomocí vzorce =D7-D6 v buňce D8.&#10;&#10;">
              <a:extLst>
                <a:ext uri="{FF2B5EF4-FFF2-40B4-BE49-F238E27FC236}">
                  <a16:creationId xmlns:a16="http://schemas.microsoft.com/office/drawing/2014/main" id="{674AF6D9-AA9C-4D64-BAE7-B4CD50116B71}"/>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Odečítání kalendářních dat</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 Zadejte datum svých příštích narozenin do buňky D7 a podívejte se, jak vám Excel ukáže, kolik dní do nich zbývá, pomocí vzorce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=D7-D6</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v buňce D8.</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6" name="obraz_Krok" descr="2">
              <a:extLst>
                <a:ext uri="{FF2B5EF4-FFF2-40B4-BE49-F238E27FC236}">
                  <a16:creationId xmlns:a16="http://schemas.microsoft.com/office/drawing/2014/main" id="{E34DF662-0D83-4816-83DC-20F2E0EC0120}"/>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grpSp>
      <xdr:grpSp>
        <xdr:nvGrpSpPr>
          <xdr:cNvPr id="117" name="skup_Krok">
            <a:extLst>
              <a:ext uri="{FF2B5EF4-FFF2-40B4-BE49-F238E27FC236}">
                <a16:creationId xmlns:a16="http://schemas.microsoft.com/office/drawing/2014/main" id="{8475192F-E42A-4700-8E84-BC6112DACD7C}"/>
              </a:ext>
            </a:extLst>
          </xdr:cNvPr>
          <xdr:cNvGrpSpPr/>
        </xdr:nvGrpSpPr>
        <xdr:grpSpPr>
          <a:xfrm>
            <a:off x="561977" y="3229496"/>
            <a:ext cx="5457825" cy="894728"/>
            <a:chOff x="627640" y="8017272"/>
            <a:chExt cx="5168194" cy="880659"/>
          </a:xfrm>
        </xdr:grpSpPr>
        <xdr:sp macro="" textlink="">
          <xdr:nvSpPr>
            <xdr:cNvPr id="118" name="txt_Krok" descr="Sčítání kalendářních dat – Řekněme, že chcete zjistit, k jakému datu je splatná nějaká faktura nebo kdy musíte vrátit knížku do knihovny. Můžete to zjistit přičtením počtu dnů k datu. Do buňky D10 zadejte libovolný počet dní. Do buňky D11 jsme přidali vzorec =D6+D10, který vypočítá datum splatnosti od aktuálního dne.">
              <a:extLst>
                <a:ext uri="{FF2B5EF4-FFF2-40B4-BE49-F238E27FC236}">
                  <a16:creationId xmlns:a16="http://schemas.microsoft.com/office/drawing/2014/main" id="{37BB0272-2987-4A11-B2B1-9F0CA7972BC1}"/>
                </a:ext>
              </a:extLst>
            </xdr:cNvPr>
            <xdr:cNvSpPr txBox="1"/>
          </xdr:nvSpPr>
          <xdr:spPr>
            <a:xfrm>
              <a:off x="1017295" y="8059230"/>
              <a:ext cx="4778539" cy="838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Sčítání kalendářních dat</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 Řekněme, že chcete zjistit, k jakému datu je splatná nějaká faktura nebo kdy musíte vrátit knížku do knihovny. Můžete to zjistit přičtením počtu dnů k datu. Do buňky D10 zadejte libovolný počet dní. Do buňky D11 jsme přidali vzorec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=D6+D10</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který vypočítá datum splatnosti od aktuálního dne.</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9" name="obraz_Krok" descr="3">
              <a:extLst>
                <a:ext uri="{FF2B5EF4-FFF2-40B4-BE49-F238E27FC236}">
                  <a16:creationId xmlns:a16="http://schemas.microsoft.com/office/drawing/2014/main" id="{824C0607-47BE-4C56-BBB4-6FA6522CE93B}"/>
                </a:ext>
              </a:extLst>
            </xdr:cNvPr>
            <xdr:cNvSpPr/>
          </xdr:nvSpPr>
          <xdr:spPr>
            <a:xfrm>
              <a:off x="627640" y="8017272"/>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342900</xdr:colOff>
      <xdr:row>20</xdr:row>
      <xdr:rowOff>9524</xdr:rowOff>
    </xdr:from>
    <xdr:to>
      <xdr:col>1</xdr:col>
      <xdr:colOff>5229225</xdr:colOff>
      <xdr:row>69</xdr:row>
      <xdr:rowOff>180976</xdr:rowOff>
    </xdr:to>
    <xdr:grpSp>
      <xdr:nvGrpSpPr>
        <xdr:cNvPr id="3" name="Skupina 2">
          <a:extLst>
            <a:ext uri="{FF2B5EF4-FFF2-40B4-BE49-F238E27FC236}">
              <a16:creationId xmlns:a16="http://schemas.microsoft.com/office/drawing/2014/main" id="{1795FAE7-51BD-4A4A-B2DF-46B6749784D2}"/>
            </a:ext>
          </a:extLst>
        </xdr:cNvPr>
        <xdr:cNvGrpSpPr/>
      </xdr:nvGrpSpPr>
      <xdr:grpSpPr>
        <a:xfrm>
          <a:off x="342900" y="4600574"/>
          <a:ext cx="5775325" cy="9226552"/>
          <a:chOff x="342900" y="4248149"/>
          <a:chExt cx="5734050" cy="9813533"/>
        </a:xfrm>
      </xdr:grpSpPr>
      <xdr:grpSp>
        <xdr:nvGrpSpPr>
          <xdr:cNvPr id="120" name="Skupina 119">
            <a:extLst>
              <a:ext uri="{FF2B5EF4-FFF2-40B4-BE49-F238E27FC236}">
                <a16:creationId xmlns:a16="http://schemas.microsoft.com/office/drawing/2014/main" id="{30906B4C-C81D-469A-8247-06F91D944EB2}"/>
              </a:ext>
            </a:extLst>
          </xdr:cNvPr>
          <xdr:cNvGrpSpPr/>
        </xdr:nvGrpSpPr>
        <xdr:grpSpPr>
          <a:xfrm>
            <a:off x="342900" y="4248149"/>
            <a:ext cx="5734050" cy="9813533"/>
            <a:chOff x="352425" y="4591049"/>
            <a:chExt cx="5734050" cy="9409325"/>
          </a:xfrm>
        </xdr:grpSpPr>
        <xdr:sp macro="" textlink="">
          <xdr:nvSpPr>
            <xdr:cNvPr id="121" name="txt_PozadíProhlídky" descr="Pozadí">
              <a:extLst>
                <a:ext uri="{FF2B5EF4-FFF2-40B4-BE49-F238E27FC236}">
                  <a16:creationId xmlns:a16="http://schemas.microsoft.com/office/drawing/2014/main" id="{013EE55B-07EC-4D50-A659-7ADD2D0198D2}"/>
                </a:ext>
              </a:extLst>
            </xdr:cNvPr>
            <xdr:cNvSpPr/>
          </xdr:nvSpPr>
          <xdr:spPr>
            <a:xfrm>
              <a:off x="352425" y="4591049"/>
              <a:ext cx="5734050" cy="94093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22" name="txt_ZáhlavíProhlídky" descr="Časové funkce">
              <a:extLst>
                <a:ext uri="{FF2B5EF4-FFF2-40B4-BE49-F238E27FC236}">
                  <a16:creationId xmlns:a16="http://schemas.microsoft.com/office/drawing/2014/main" id="{E209722A-2C8C-4791-B9C1-5101AA32AB0A}"/>
                </a:ext>
              </a:extLst>
            </xdr:cNvPr>
            <xdr:cNvSpPr txBox="1"/>
          </xdr:nvSpPr>
          <xdr:spPr>
            <a:xfrm>
              <a:off x="589309" y="4700450"/>
              <a:ext cx="5222183" cy="48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Časové funkce</a:t>
              </a:r>
            </a:p>
          </xdr:txBody>
        </xdr:sp>
        <xdr:cxnSp macro="">
          <xdr:nvCxnSpPr>
            <xdr:cNvPr id="123" name="txt_ProhlídkaŘádek1" descr="Ozdobná linka">
              <a:extLst>
                <a:ext uri="{FF2B5EF4-FFF2-40B4-BE49-F238E27FC236}">
                  <a16:creationId xmlns:a16="http://schemas.microsoft.com/office/drawing/2014/main" id="{75A87590-4FA0-4D28-B7A3-E1F7CCD88B3B}"/>
                </a:ext>
              </a:extLst>
            </xdr:cNvPr>
            <xdr:cNvCxnSpPr>
              <a:cxnSpLocks/>
            </xdr:cNvCxnSpPr>
          </xdr:nvCxnSpPr>
          <xdr:spPr>
            <a:xfrm>
              <a:off x="589309" y="5262563"/>
              <a:ext cx="521879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txt_ProhlídkaŘádek2" descr="Ozdobná linka">
              <a:extLst>
                <a:ext uri="{FF2B5EF4-FFF2-40B4-BE49-F238E27FC236}">
                  <a16:creationId xmlns:a16="http://schemas.microsoft.com/office/drawing/2014/main" id="{A703583B-6374-4690-B8BC-8D6A61F4DB52}"/>
                </a:ext>
              </a:extLst>
            </xdr:cNvPr>
            <xdr:cNvCxnSpPr>
              <a:cxnSpLocks/>
            </xdr:cNvCxnSpPr>
          </xdr:nvCxnSpPr>
          <xdr:spPr>
            <a:xfrm>
              <a:off x="589309" y="13397522"/>
              <a:ext cx="521879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txt_ÚvodProhlídky" descr="Excel vám může ukázat aktuální čas podle místních nastavení vašeho počítače. Časy jde také sčítat a odečítat. Můžete například potřebovat udržovat záznamy o tom, kolik hodin odpracoval zaměstnanec každý měsíc, a podle toho vypočítat jeho výplatu a přesčasy.">
              <a:extLst>
                <a:ext uri="{FF2B5EF4-FFF2-40B4-BE49-F238E27FC236}">
                  <a16:creationId xmlns:a16="http://schemas.microsoft.com/office/drawing/2014/main" id="{D8BC11B9-1B82-45F8-A69B-BA51910C6977}"/>
                </a:ext>
              </a:extLst>
            </xdr:cNvPr>
            <xdr:cNvSpPr txBox="1"/>
          </xdr:nvSpPr>
          <xdr:spPr>
            <a:xfrm>
              <a:off x="586111" y="5303696"/>
              <a:ext cx="5222183" cy="6677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Excel vám může ukázat aktuální čas podle místních nastavení vašeho počítače. Časy jde také sčítat a odečítat. Můžete například potřebovat udržovat záznamy o tom, kolik hodin odpracoval zaměstnanec každý měsíc, a podle toho vypočítat jeho výplatu a přesčasy.</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26" name="Skupina 125">
              <a:extLst>
                <a:ext uri="{FF2B5EF4-FFF2-40B4-BE49-F238E27FC236}">
                  <a16:creationId xmlns:a16="http://schemas.microsoft.com/office/drawing/2014/main" id="{51E7C080-AEB7-4E6C-8D70-3BBDC2303676}"/>
                </a:ext>
              </a:extLst>
            </xdr:cNvPr>
            <xdr:cNvGrpSpPr/>
          </xdr:nvGrpSpPr>
          <xdr:grpSpPr>
            <a:xfrm>
              <a:off x="581025" y="6265041"/>
              <a:ext cx="5206583" cy="7003097"/>
              <a:chOff x="7200900" y="1312041"/>
              <a:chExt cx="5206583" cy="7003097"/>
            </a:xfrm>
          </xdr:grpSpPr>
          <xdr:grpSp>
            <xdr:nvGrpSpPr>
              <xdr:cNvPr id="127" name="skup_Krok">
                <a:extLst>
                  <a:ext uri="{FF2B5EF4-FFF2-40B4-BE49-F238E27FC236}">
                    <a16:creationId xmlns:a16="http://schemas.microsoft.com/office/drawing/2014/main" id="{AAE10329-58E6-4043-B19B-2070B24369C8}"/>
                  </a:ext>
                </a:extLst>
              </xdr:cNvPr>
              <xdr:cNvGrpSpPr/>
            </xdr:nvGrpSpPr>
            <xdr:grpSpPr>
              <a:xfrm>
                <a:off x="7200900" y="1312041"/>
                <a:ext cx="5206583" cy="974141"/>
                <a:chOff x="495420" y="7979541"/>
                <a:chExt cx="5201275" cy="974141"/>
              </a:xfrm>
            </xdr:grpSpPr>
            <xdr:sp macro="" textlink="">
              <xdr:nvSpPr>
                <xdr:cNvPr id="149" name="txt_Krok" descr="Do buňky D28 zadejte =NYNÍ(). Tím získáte aktuální čas, který se bude aktualizovat pokaždé, když Excel přepočítá sešit. Pokud potřebujete změnit formát času, můžete stisknout Ctrl+1 &gt; Číslo &gt; Čas &gt; vybrat požadovaný formát.">
                  <a:extLst>
                    <a:ext uri="{FF2B5EF4-FFF2-40B4-BE49-F238E27FC236}">
                      <a16:creationId xmlns:a16="http://schemas.microsoft.com/office/drawing/2014/main" id="{E9EDD045-804A-43D1-9571-BDF7D36C6FD0}"/>
                    </a:ext>
                  </a:extLst>
                </xdr:cNvPr>
                <xdr:cNvSpPr txBox="1"/>
              </xdr:nvSpPr>
              <xdr:spPr>
                <a:xfrm>
                  <a:off x="918156" y="8021498"/>
                  <a:ext cx="4778539" cy="9321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Do buňky D28 zadejte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=NYNÍ()</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Tím získáte aktuální čas, který se bude aktualizovat pokaždé, když Excel přepočítá sešit. Pokud potřebujete změnit formát času, můžete stisknout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Ctrl+1</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Číslo</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Čas</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vybrat požadovaný formát.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50" name="obraz_Krok" descr="1">
                  <a:extLst>
                    <a:ext uri="{FF2B5EF4-FFF2-40B4-BE49-F238E27FC236}">
                      <a16:creationId xmlns:a16="http://schemas.microsoft.com/office/drawing/2014/main" id="{43143942-F7A9-4AD3-81E2-7C90A9BD32F5}"/>
                    </a:ext>
                  </a:extLst>
                </xdr:cNvPr>
                <xdr:cNvSpPr/>
              </xdr:nvSpPr>
              <xdr:spPr>
                <a:xfrm>
                  <a:off x="495420" y="7979541"/>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grpSp>
          <xdr:grpSp>
            <xdr:nvGrpSpPr>
              <xdr:cNvPr id="128" name="skup_Krok">
                <a:extLst>
                  <a:ext uri="{FF2B5EF4-FFF2-40B4-BE49-F238E27FC236}">
                    <a16:creationId xmlns:a16="http://schemas.microsoft.com/office/drawing/2014/main" id="{FCFD70FD-C355-4B74-9752-B828C322CD76}"/>
                  </a:ext>
                </a:extLst>
              </xdr:cNvPr>
              <xdr:cNvGrpSpPr/>
            </xdr:nvGrpSpPr>
            <xdr:grpSpPr>
              <a:xfrm>
                <a:off x="7200900" y="2276605"/>
                <a:ext cx="5159775" cy="1587188"/>
                <a:chOff x="525612" y="7833433"/>
                <a:chExt cx="5511381" cy="1519207"/>
              </a:xfrm>
            </xdr:grpSpPr>
            <xdr:sp macro="" textlink="">
              <xdr:nvSpPr>
                <xdr:cNvPr id="147" name="txt_Krok" descr="Sečtení hodin mezi časy – Do buňky D36 jsme zadali vzorec =((D35-D32)-(D34-D33))*24, který vypočítá rozdíl mezi příchodem a odchodem zaměstnance a odečte od něj dobu strávenou na obědě. Výraz *24 na konci vzorce převede desetinnou část dne, kterou Excel vypočítá, na počet hodin. Buňku bude ale potřeba naformátovat jako číslo. Postupujte takto: Přejděte na Domů &gt; Formát &gt; Buňky (Ctrl+1) &gt; Číslo &gt; Číslo &gt; 2 desetinná místa.">
                  <a:extLst>
                    <a:ext uri="{FF2B5EF4-FFF2-40B4-BE49-F238E27FC236}">
                      <a16:creationId xmlns:a16="http://schemas.microsoft.com/office/drawing/2014/main" id="{0EFBDF0F-AC77-476D-A83B-91831148AC0B}"/>
                    </a:ext>
                  </a:extLst>
                </xdr:cNvPr>
                <xdr:cNvSpPr txBox="1"/>
              </xdr:nvSpPr>
              <xdr:spPr>
                <a:xfrm>
                  <a:off x="977615" y="7873376"/>
                  <a:ext cx="5059378" cy="14792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Sečtení hodin mezi časy</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 Do buňky D36 jsme zadali vzorec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=((D35-D32)-(D34-D33))*24</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který vypočítá rozdíl mezi příchodem a odchodem zaměstnance a odečte od něj dobu strávenou na obědě. Výraz *24 na konci vzorce převede desetinnou část dne, kterou Excel vypočítá, na počet hodin. Buňku bude ale potřeba naformátovat jako číslo. Postupujte takto: Přejděte na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Domů</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Formát buněk </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Ctrl+1</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Číslo</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Číslo</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2 desetinná místa.</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48" name="obraz_Krok" descr="2">
                  <a:extLst>
                    <a:ext uri="{FF2B5EF4-FFF2-40B4-BE49-F238E27FC236}">
                      <a16:creationId xmlns:a16="http://schemas.microsoft.com/office/drawing/2014/main" id="{01C2BD5A-43C6-4B2A-81C9-44F9293E1619}"/>
                    </a:ext>
                  </a:extLst>
                </xdr:cNvPr>
                <xdr:cNvSpPr/>
              </xdr:nvSpPr>
              <xdr:spPr>
                <a:xfrm>
                  <a:off x="525612" y="7833433"/>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grpSp>
          <xdr:grpSp>
            <xdr:nvGrpSpPr>
              <xdr:cNvPr id="129" name="skup_Krok">
                <a:extLst>
                  <a:ext uri="{FF2B5EF4-FFF2-40B4-BE49-F238E27FC236}">
                    <a16:creationId xmlns:a16="http://schemas.microsoft.com/office/drawing/2014/main" id="{37BDA65B-35DA-46DF-B41B-4F13939916CE}"/>
                  </a:ext>
                </a:extLst>
              </xdr:cNvPr>
              <xdr:cNvGrpSpPr/>
            </xdr:nvGrpSpPr>
            <xdr:grpSpPr>
              <a:xfrm>
                <a:off x="7200900" y="3777307"/>
                <a:ext cx="5159775" cy="1354207"/>
                <a:chOff x="525612" y="8013214"/>
                <a:chExt cx="5511381" cy="1296205"/>
              </a:xfrm>
            </xdr:grpSpPr>
            <xdr:sp macro="" textlink="">
              <xdr:nvSpPr>
                <xdr:cNvPr id="145" name="txt_Krok" descr="Pokud by tento vzorec mohl mluvit, řekl by: Vezme se odchod z práce a odečte se od něj příchod do práce, pak se odečte rozdíl mezi příchodem z oběda a odchodem na oběd a výsledek se vynásobí číslem 24, aby se desetinná hodnota času v Excelu převedla na hodiny. Dalo by se to také vyjádřit takto: =((Odchod - Příchod)-(Příchod z oběda - Odchod na oběd))*24.">
                  <a:extLst>
                    <a:ext uri="{FF2B5EF4-FFF2-40B4-BE49-F238E27FC236}">
                      <a16:creationId xmlns:a16="http://schemas.microsoft.com/office/drawing/2014/main" id="{48EA3D5E-AB73-4DC6-A8F8-8EECF1D29572}"/>
                    </a:ext>
                  </a:extLst>
                </xdr:cNvPr>
                <xdr:cNvSpPr txBox="1"/>
              </xdr:nvSpPr>
              <xdr:spPr>
                <a:xfrm>
                  <a:off x="977615" y="8053157"/>
                  <a:ext cx="5059378" cy="1256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Pokud by tento vzorec mohl mluvit, řekl by: Vezme se odchod z práce a odečte se od něj příchod do práce, pak se odečte rozdíl mezi příchodem z oběda a odchodem na oběd a výsledek se vynásobí číslem 24, aby se desetinná hodnota času v Excelu převedla na hodiny. Dalo by se to také vyjádřit takto: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=((Odchod - Příchod)-(</a:t>
                  </a:r>
                  <a:r>
                    <a:rPr lang="cs-CZ"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Odchod na oběd - Příchod z oběda))</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*24</a:t>
                  </a:r>
                  <a:r>
                    <a:rPr b="0"/>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46" name="obraz_Krok" descr="3">
                  <a:extLst>
                    <a:ext uri="{FF2B5EF4-FFF2-40B4-BE49-F238E27FC236}">
                      <a16:creationId xmlns:a16="http://schemas.microsoft.com/office/drawing/2014/main" id="{A80445FC-915C-4C80-84C7-4F5844E68106}"/>
                    </a:ext>
                  </a:extLst>
                </xdr:cNvPr>
                <xdr:cNvSpPr/>
              </xdr:nvSpPr>
              <xdr:spPr>
                <a:xfrm>
                  <a:off x="525612" y="8013214"/>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grpSp>
          <xdr:grpSp>
            <xdr:nvGrpSpPr>
              <xdr:cNvPr id="130" name="Skupina 129">
                <a:extLst>
                  <a:ext uri="{FF2B5EF4-FFF2-40B4-BE49-F238E27FC236}">
                    <a16:creationId xmlns:a16="http://schemas.microsoft.com/office/drawing/2014/main" id="{DF713144-AD4F-445E-9EBF-373B4699DB59}"/>
                  </a:ext>
                </a:extLst>
              </xdr:cNvPr>
              <xdr:cNvGrpSpPr/>
            </xdr:nvGrpSpPr>
            <xdr:grpSpPr>
              <a:xfrm>
                <a:off x="7858134" y="5071032"/>
                <a:ext cx="4371970" cy="3244106"/>
                <a:chOff x="7777163" y="5063221"/>
                <a:chExt cx="4653382" cy="3077935"/>
              </a:xfrm>
            </xdr:grpSpPr>
            <xdr:sp macro="" textlink="">
              <xdr:nvSpPr>
                <xdr:cNvPr id="131" name="VzorecZávorkaDole">
                  <a:extLst>
                    <a:ext uri="{FF2B5EF4-FFF2-40B4-BE49-F238E27FC236}">
                      <a16:creationId xmlns:a16="http://schemas.microsoft.com/office/drawing/2014/main" id="{A3F3B087-00D2-476D-AC4C-EB3A04318A49}"/>
                    </a:ext>
                  </a:extLst>
                </xdr:cNvPr>
                <xdr:cNvSpPr/>
              </xdr:nvSpPr>
              <xdr:spPr>
                <a:xfrm rot="16200000">
                  <a:off x="8913242" y="6112397"/>
                  <a:ext cx="478110" cy="493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2" name="VzorecZávorkaNahoře">
                  <a:extLst>
                    <a:ext uri="{FF2B5EF4-FFF2-40B4-BE49-F238E27FC236}">
                      <a16:creationId xmlns:a16="http://schemas.microsoft.com/office/drawing/2014/main" id="{7C65B1CB-F7F0-4F37-A997-175F5CFFD7C0}"/>
                    </a:ext>
                  </a:extLst>
                </xdr:cNvPr>
                <xdr:cNvSpPr/>
              </xdr:nvSpPr>
              <xdr:spPr>
                <a:xfrm rot="5400000">
                  <a:off x="11358056" y="5507661"/>
                  <a:ext cx="478111" cy="49530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3" name="VzorecZávorkaNahoře">
                  <a:extLst>
                    <a:ext uri="{FF2B5EF4-FFF2-40B4-BE49-F238E27FC236}">
                      <a16:creationId xmlns:a16="http://schemas.microsoft.com/office/drawing/2014/main" id="{CF6D3514-478A-4DBA-A8E4-F612350013B5}"/>
                    </a:ext>
                  </a:extLst>
                </xdr:cNvPr>
                <xdr:cNvSpPr/>
              </xdr:nvSpPr>
              <xdr:spPr>
                <a:xfrm rot="5400000">
                  <a:off x="8247253" y="5494645"/>
                  <a:ext cx="478111" cy="4927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4" name="txt_Vzorec" descr="=((D35-D32)-(D34-D33))*24&#10;">
                  <a:extLst>
                    <a:ext uri="{FF2B5EF4-FFF2-40B4-BE49-F238E27FC236}">
                      <a16:creationId xmlns:a16="http://schemas.microsoft.com/office/drawing/2014/main" id="{6009CED5-1433-4E1F-B008-D29EAE95FC7A}"/>
                    </a:ext>
                  </a:extLst>
                </xdr:cNvPr>
                <xdr:cNvSpPr txBox="1"/>
              </xdr:nvSpPr>
              <xdr:spPr>
                <a:xfrm>
                  <a:off x="7777163" y="5902010"/>
                  <a:ext cx="4181475" cy="336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cs" sz="2000">
                      <a:solidFill>
                        <a:srgbClr val="000000"/>
                      </a:solidFill>
                      <a:effectLst/>
                      <a:latin typeface="Courier New" panose="02070309020205020404" pitchFamily="49" charset="0"/>
                      <a:ea typeface="Times New Roman" panose="02020603050405020304" pitchFamily="18" charset="0"/>
                    </a:rPr>
                    <a:t>=((D35-D32)-(D34-D33))*24</a:t>
                  </a:r>
                  <a:endParaRPr lang="en-US" sz="2000">
                    <a:effectLst/>
                    <a:latin typeface="Courier New" panose="02070309020205020404" pitchFamily="49" charset="0"/>
                    <a:ea typeface="Times New Roman" panose="02020603050405020304" pitchFamily="18" charset="0"/>
                  </a:endParaRPr>
                </a:p>
              </xdr:txBody>
            </xdr:sp>
            <xdr:sp macro="" textlink="">
              <xdr:nvSpPr>
                <xdr:cNvPr id="135" name="txt_VzorecPopisekNahoře" descr="Čas odchodu&#10;&#10;">
                  <a:extLst>
                    <a:ext uri="{FF2B5EF4-FFF2-40B4-BE49-F238E27FC236}">
                      <a16:creationId xmlns:a16="http://schemas.microsoft.com/office/drawing/2014/main" id="{9F9E3A72-C781-4703-B4D3-DB7F87F8E5A1}"/>
                    </a:ext>
                  </a:extLst>
                </xdr:cNvPr>
                <xdr:cNvSpPr txBox="1">
                  <a:spLocks noChangeArrowheads="1"/>
                </xdr:cNvSpPr>
              </xdr:nvSpPr>
              <xdr:spPr bwMode="auto">
                <a:xfrm>
                  <a:off x="8162400" y="5354342"/>
                  <a:ext cx="679253" cy="27432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algn="ctr" rtl="0">
                    <a:lnSpc>
                      <a:spcPct val="107000"/>
                    </a:lnSpc>
                    <a:spcBef>
                      <a:spcPts val="0"/>
                    </a:spcBef>
                    <a:spcAft>
                      <a:spcPts val="800"/>
                    </a:spcAft>
                  </a:pPr>
                  <a:r>
                    <a:rPr lang="cs-CZ" sz="1100">
                      <a:effectLst/>
                      <a:latin typeface="Calibri" panose="020F0502020204030204" pitchFamily="34" charset="0"/>
                      <a:ea typeface="Calibri" panose="020F0502020204030204" pitchFamily="34" charset="0"/>
                      <a:cs typeface="Times New Roman" panose="02020603050405020304" pitchFamily="18" charset="0"/>
                    </a:rPr>
                    <a:t>Odchod</a:t>
                  </a:r>
                  <a:endParaRPr lang="c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6" name="txt_VzorecPopisekNahoře" descr="Výraz *24 převede desetinnou část dne v Excelu na hodiny.&#10;&#10;">
                  <a:extLst>
                    <a:ext uri="{FF2B5EF4-FFF2-40B4-BE49-F238E27FC236}">
                      <a16:creationId xmlns:a16="http://schemas.microsoft.com/office/drawing/2014/main" id="{2C1C0812-CC81-4B65-BB0C-BE1F6D5C5B38}"/>
                    </a:ext>
                  </a:extLst>
                </xdr:cNvPr>
                <xdr:cNvSpPr txBox="1">
                  <a:spLocks noChangeArrowheads="1"/>
                </xdr:cNvSpPr>
              </xdr:nvSpPr>
              <xdr:spPr bwMode="auto">
                <a:xfrm>
                  <a:off x="10763670" y="5063221"/>
                  <a:ext cx="1666875" cy="5721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algn="ctr"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Výraz *24 převede desetinnou část dne v Excelu na hodiny.</a:t>
                  </a:r>
                </a:p>
              </xdr:txBody>
            </xdr:sp>
            <xdr:sp macro="" textlink="">
              <xdr:nvSpPr>
                <xdr:cNvPr id="137" name="txt_VzorecPopisekDole" descr="Příchod&#10;">
                  <a:extLst>
                    <a:ext uri="{FF2B5EF4-FFF2-40B4-BE49-F238E27FC236}">
                      <a16:creationId xmlns:a16="http://schemas.microsoft.com/office/drawing/2014/main" id="{5E5338FF-C2B1-4DA0-AE11-AC6DC9A18383}"/>
                    </a:ext>
                  </a:extLst>
                </xdr:cNvPr>
                <xdr:cNvSpPr txBox="1">
                  <a:spLocks noChangeArrowheads="1"/>
                </xdr:cNvSpPr>
              </xdr:nvSpPr>
              <xdr:spPr bwMode="auto">
                <a:xfrm>
                  <a:off x="8781582" y="6463129"/>
                  <a:ext cx="731521" cy="274320"/>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algn="ctr"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Příchod</a:t>
                  </a:r>
                </a:p>
              </xdr:txBody>
            </xdr:sp>
            <xdr:sp macro="" textlink="">
              <xdr:nvSpPr>
                <xdr:cNvPr id="138" name="VzorecZávorkaDole">
                  <a:extLst>
                    <a:ext uri="{FF2B5EF4-FFF2-40B4-BE49-F238E27FC236}">
                      <a16:creationId xmlns:a16="http://schemas.microsoft.com/office/drawing/2014/main" id="{A4A9F5A5-EF16-4EE5-91AA-7223F0B363A9}"/>
                    </a:ext>
                  </a:extLst>
                </xdr:cNvPr>
                <xdr:cNvSpPr/>
              </xdr:nvSpPr>
              <xdr:spPr>
                <a:xfrm rot="16200000">
                  <a:off x="10541562" y="6126672"/>
                  <a:ext cx="478110" cy="493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9" name="VzorecZávorkaNahoře">
                  <a:extLst>
                    <a:ext uri="{FF2B5EF4-FFF2-40B4-BE49-F238E27FC236}">
                      <a16:creationId xmlns:a16="http://schemas.microsoft.com/office/drawing/2014/main" id="{E9FAA5E1-CE6E-4068-9309-7BEC7468CAD9}"/>
                    </a:ext>
                  </a:extLst>
                </xdr:cNvPr>
                <xdr:cNvSpPr/>
              </xdr:nvSpPr>
              <xdr:spPr>
                <a:xfrm rot="5400000">
                  <a:off x="9870152" y="5508921"/>
                  <a:ext cx="478111" cy="4927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0" name="txt_VzorecPopisekNahoře" descr="Lunch  Out&#10;">
                  <a:extLst>
                    <a:ext uri="{FF2B5EF4-FFF2-40B4-BE49-F238E27FC236}">
                      <a16:creationId xmlns:a16="http://schemas.microsoft.com/office/drawing/2014/main" id="{AC3DD593-CF51-4FD3-853B-AF9786C1FA03}"/>
                    </a:ext>
                  </a:extLst>
                </xdr:cNvPr>
                <xdr:cNvSpPr txBox="1">
                  <a:spLocks noChangeArrowheads="1"/>
                </xdr:cNvSpPr>
              </xdr:nvSpPr>
              <xdr:spPr bwMode="auto">
                <a:xfrm>
                  <a:off x="9460079" y="5368615"/>
                  <a:ext cx="1200953" cy="27432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algn="ctr" rtl="0">
                    <a:lnSpc>
                      <a:spcPct val="107000"/>
                    </a:lnSpc>
                    <a:spcBef>
                      <a:spcPts val="0"/>
                    </a:spcBef>
                    <a:spcAft>
                      <a:spcPts val="800"/>
                    </a:spcAft>
                  </a:pPr>
                  <a:r>
                    <a:rPr lang="cs-CZ" sz="1100">
                      <a:effectLst/>
                      <a:latin typeface="Calibri" panose="020F0502020204030204" pitchFamily="34" charset="0"/>
                      <a:ea typeface="Calibri" panose="020F0502020204030204" pitchFamily="34" charset="0"/>
                      <a:cs typeface="Times New Roman" panose="02020603050405020304" pitchFamily="18" charset="0"/>
                    </a:rPr>
                    <a:t>Odchod na oběd</a:t>
                  </a:r>
                  <a:endParaRPr lang="c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1" name="txt_VzorecPopisekDole" descr="Příchod z oběda&#10;&#10;">
                  <a:extLst>
                    <a:ext uri="{FF2B5EF4-FFF2-40B4-BE49-F238E27FC236}">
                      <a16:creationId xmlns:a16="http://schemas.microsoft.com/office/drawing/2014/main" id="{B855D0A5-2977-4D62-AD0B-843A0716AFBA}"/>
                    </a:ext>
                  </a:extLst>
                </xdr:cNvPr>
                <xdr:cNvSpPr txBox="1">
                  <a:spLocks noChangeArrowheads="1"/>
                </xdr:cNvSpPr>
              </xdr:nvSpPr>
              <xdr:spPr bwMode="auto">
                <a:xfrm>
                  <a:off x="10165015" y="6477404"/>
                  <a:ext cx="1231440" cy="274320"/>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algn="ctr" rtl="0"/>
                  <a:r>
                    <a:rPr lang="cs-CZ" sz="1100">
                      <a:effectLst/>
                      <a:latin typeface="+mn-lt"/>
                      <a:ea typeface="+mn-ea"/>
                      <a:cs typeface="+mn-cs"/>
                    </a:rPr>
                    <a:t>Příchod z oběda</a:t>
                  </a:r>
                  <a:endParaRPr lang="cs-CZ">
                    <a:effectLst/>
                  </a:endParaRPr>
                </a:p>
              </xdr:txBody>
            </xdr:sp>
            <xdr:sp macro="" textlink="">
              <xdr:nvSpPr>
                <xdr:cNvPr id="142" name="VzorecZávorkaDole">
                  <a:extLst>
                    <a:ext uri="{FF2B5EF4-FFF2-40B4-BE49-F238E27FC236}">
                      <a16:creationId xmlns:a16="http://schemas.microsoft.com/office/drawing/2014/main" id="{5250274B-2899-460D-B59C-3A1662F7E28C}"/>
                    </a:ext>
                  </a:extLst>
                </xdr:cNvPr>
                <xdr:cNvSpPr/>
              </xdr:nvSpPr>
              <xdr:spPr>
                <a:xfrm rot="16200000">
                  <a:off x="8659276" y="6526822"/>
                  <a:ext cx="478110" cy="123825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43" name="VzorecZávorkaDole">
                  <a:extLst>
                    <a:ext uri="{FF2B5EF4-FFF2-40B4-BE49-F238E27FC236}">
                      <a16:creationId xmlns:a16="http://schemas.microsoft.com/office/drawing/2014/main" id="{1D36D39A-C164-4F79-A807-42C3A0A9EA22}"/>
                    </a:ext>
                  </a:extLst>
                </xdr:cNvPr>
                <xdr:cNvSpPr/>
              </xdr:nvSpPr>
              <xdr:spPr>
                <a:xfrm rot="16200000">
                  <a:off x="10208905" y="6522059"/>
                  <a:ext cx="478110" cy="123825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44" name="txt_VzorecPopisekDole" descr="The inner parentheses () make sure Excel calculates those                                   parts of the formula by themselves. The outer parentheses make sure Excel multiplies the final inner result by 24.&#10;&#10;">
                  <a:extLst>
                    <a:ext uri="{FF2B5EF4-FFF2-40B4-BE49-F238E27FC236}">
                      <a16:creationId xmlns:a16="http://schemas.microsoft.com/office/drawing/2014/main" id="{791ADF03-B2CC-43DD-B52D-595B3D32B386}"/>
                    </a:ext>
                  </a:extLst>
                </xdr:cNvPr>
                <xdr:cNvSpPr txBox="1">
                  <a:spLocks noChangeArrowheads="1"/>
                </xdr:cNvSpPr>
              </xdr:nvSpPr>
              <xdr:spPr bwMode="auto">
                <a:xfrm>
                  <a:off x="7977202" y="7551031"/>
                  <a:ext cx="4118782" cy="5901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indent="0" algn="ctr"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Vnitřní závorky () zajišťují, aby Excel počítal tyto části vzorce odděleně. Vnější závorky pak zajistí, aby Excel vynásobil číslem 24 </a:t>
                  </a:r>
                  <a:r>
                    <a:rPr lang="cs" sz="1100" baseline="0">
                      <a:effectLst/>
                      <a:latin typeface="Calibri" panose="020F0502020204030204" pitchFamily="34" charset="0"/>
                      <a:ea typeface="Calibri" panose="020F0502020204030204" pitchFamily="34" charset="0"/>
                      <a:cs typeface="Times New Roman" panose="02020603050405020304" pitchFamily="18" charset="0"/>
                    </a:rPr>
                    <a:t>celý vnitřní výsledek.</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grpSp>
      <xdr:sp macro="" textlink="">
        <xdr:nvSpPr>
          <xdr:cNvPr id="151" name="TlačítkoPředchozí" descr="Vrátit se na předchozí list">
            <a:hlinkClick xmlns:r="http://schemas.openxmlformats.org/officeDocument/2006/relationships" r:id="rId3" tooltip="Kliknutím sem se můžete vrátit na předchozí list."/>
            <a:extLst>
              <a:ext uri="{FF2B5EF4-FFF2-40B4-BE49-F238E27FC236}">
                <a16:creationId xmlns:a16="http://schemas.microsoft.com/office/drawing/2014/main" id="{FCEE4E56-0B89-4F5D-A0A7-90EECC03D116}"/>
              </a:ext>
            </a:extLst>
          </xdr:cNvPr>
          <xdr:cNvSpPr/>
        </xdr:nvSpPr>
        <xdr:spPr>
          <a:xfrm flipH="1">
            <a:off x="609600" y="13583546"/>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sp macro="" textlink="">
        <xdr:nvSpPr>
          <xdr:cNvPr id="152" name="TlačítkoDalší" descr="Přejít na další list">
            <a:hlinkClick xmlns:r="http://schemas.openxmlformats.org/officeDocument/2006/relationships" r:id="rId4" tooltip="Kliknutím sem můžete přejít na další list."/>
            <a:extLst>
              <a:ext uri="{FF2B5EF4-FFF2-40B4-BE49-F238E27FC236}">
                <a16:creationId xmlns:a16="http://schemas.microsoft.com/office/drawing/2014/main" id="{892C894D-1A63-4276-98DF-57872191F092}"/>
              </a:ext>
            </a:extLst>
          </xdr:cNvPr>
          <xdr:cNvSpPr/>
        </xdr:nvSpPr>
        <xdr:spPr>
          <a:xfrm>
            <a:off x="4532361" y="13583546"/>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grpSp>
    <xdr:clientData/>
  </xdr:twoCellAnchor>
  <xdr:twoCellAnchor editAs="absolute">
    <xdr:from>
      <xdr:col>1</xdr:col>
      <xdr:colOff>5486400</xdr:colOff>
      <xdr:row>47</xdr:row>
      <xdr:rowOff>105328</xdr:rowOff>
    </xdr:from>
    <xdr:to>
      <xdr:col>4</xdr:col>
      <xdr:colOff>314325</xdr:colOff>
      <xdr:row>57</xdr:row>
      <xdr:rowOff>28578</xdr:rowOff>
    </xdr:to>
    <xdr:grpSp>
      <xdr:nvGrpSpPr>
        <xdr:cNvPr id="153" name="Skupina 152">
          <a:extLst>
            <a:ext uri="{FF2B5EF4-FFF2-40B4-BE49-F238E27FC236}">
              <a16:creationId xmlns:a16="http://schemas.microsoft.com/office/drawing/2014/main" id="{5099300F-1CF9-4951-9904-72E39FABE751}"/>
            </a:ext>
          </a:extLst>
        </xdr:cNvPr>
        <xdr:cNvGrpSpPr/>
      </xdr:nvGrpSpPr>
      <xdr:grpSpPr>
        <a:xfrm>
          <a:off x="6375400" y="9700178"/>
          <a:ext cx="3686175" cy="1764750"/>
          <a:chOff x="6391275" y="8320481"/>
          <a:chExt cx="3286125" cy="1652194"/>
        </a:xfrm>
      </xdr:grpSpPr>
      <xdr:sp macro="" textlink="">
        <xdr:nvSpPr>
          <xdr:cNvPr id="154" name="Krok" descr="GOOD TO KNOW&#10;You can use keyboard shortcuts to enter Dates and Times that won't continuously change:&#10;&#10;Date - Ctl+; &#10;Time - Ctrl+Shift+:&#10;">
            <a:extLst>
              <a:ext uri="{FF2B5EF4-FFF2-40B4-BE49-F238E27FC236}">
                <a16:creationId xmlns:a16="http://schemas.microsoft.com/office/drawing/2014/main" id="{B34ACC4B-6898-43D7-8CE0-22EF795B1C15}"/>
              </a:ext>
            </a:extLst>
          </xdr:cNvPr>
          <xdr:cNvSpPr txBox="1"/>
        </xdr:nvSpPr>
        <xdr:spPr>
          <a:xfrm>
            <a:off x="6637024" y="8769732"/>
            <a:ext cx="3040376" cy="1202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JE DOBRÉ VĚDĚT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cs" sz="1100" b="0" i="0" kern="1200" baseline="0">
                <a:solidFill>
                  <a:schemeClr val="dk1"/>
                </a:solidFill>
                <a:effectLst/>
                <a:latin typeface="+mn-lt"/>
                <a:ea typeface="+mn-ea"/>
                <a:cs typeface="+mn-cs"/>
              </a:rPr>
              <a:t>K zadání data a času, které se nebudou průběžně měnit, můžete využít klávesové zkratky:</a:t>
            </a:r>
          </a:p>
          <a:p>
            <a:pPr algn="ctr" rtl="0" eaLnBrk="1" fontAlgn="auto" latinLnBrk="0" hangingPunct="1"/>
            <a:endParaRPr lang="en-US" sz="1100" b="0" i="0" kern="1200" baseline="0">
              <a:solidFill>
                <a:schemeClr val="dk1"/>
              </a:solidFill>
              <a:effectLst/>
              <a:latin typeface="+mn-lt"/>
              <a:ea typeface="+mn-ea"/>
              <a:cs typeface="+mn-cs"/>
            </a:endParaRPr>
          </a:p>
          <a:p>
            <a:pPr algn="ctr" rtl="0" eaLnBrk="1" fontAlgn="auto" latinLnBrk="0" hangingPunct="1"/>
            <a:r>
              <a:rPr lang="cs" sz="1100" b="0" i="0" kern="1200" baseline="0">
                <a:solidFill>
                  <a:schemeClr val="dk1"/>
                </a:solidFill>
                <a:effectLst/>
                <a:latin typeface="+mn-lt"/>
                <a:ea typeface="+mn-ea"/>
                <a:cs typeface="+mn-cs"/>
              </a:rPr>
              <a:t>Datum: </a:t>
            </a:r>
            <a:r>
              <a:rPr lang="cs" sz="1100" b="1" i="0" kern="1200" baseline="0">
                <a:solidFill>
                  <a:schemeClr val="dk1"/>
                </a:solidFill>
                <a:effectLst/>
                <a:latin typeface="+mn-lt"/>
                <a:ea typeface="+mn-ea"/>
                <a:cs typeface="+mn-cs"/>
              </a:rPr>
              <a:t>Ctrl+;</a:t>
            </a:r>
            <a:r>
              <a:rPr lang="cs" sz="1100" b="0" i="0" kern="1200" baseline="0">
                <a:solidFill>
                  <a:schemeClr val="dk1"/>
                </a:solidFill>
                <a:effectLst/>
                <a:latin typeface="+mn-lt"/>
                <a:ea typeface="+mn-ea"/>
                <a:cs typeface="+mn-cs"/>
              </a:rPr>
              <a:t> </a:t>
            </a:r>
          </a:p>
          <a:p>
            <a:pPr algn="ctr" rtl="0" eaLnBrk="1" fontAlgn="auto" latinLnBrk="0" hangingPunct="1"/>
            <a:r>
              <a:rPr lang="cs" sz="1100" b="0" i="0" kern="1200" baseline="0">
                <a:solidFill>
                  <a:schemeClr val="dk1"/>
                </a:solidFill>
                <a:effectLst/>
                <a:latin typeface="+mn-lt"/>
                <a:ea typeface="+mn-ea"/>
                <a:cs typeface="+mn-cs"/>
              </a:rPr>
              <a:t>Čas: </a:t>
            </a:r>
            <a:r>
              <a:rPr lang="cs" sz="1100" b="1" i="0" kern="1200" baseline="0">
                <a:solidFill>
                  <a:schemeClr val="dk1"/>
                </a:solidFill>
                <a:effectLst/>
                <a:latin typeface="+mn-lt"/>
                <a:ea typeface="+mn-ea"/>
                <a:cs typeface="+mn-cs"/>
              </a:rPr>
              <a:t>Ctrl+Shift+:</a:t>
            </a:r>
            <a:endParaRPr lang="en-US" sz="1100">
              <a:effectLst/>
              <a:latin typeface="+mn-lt"/>
            </a:endParaRPr>
          </a:p>
        </xdr:txBody>
      </xdr:sp>
      <xdr:pic>
        <xdr:nvPicPr>
          <xdr:cNvPr id="155" name="Grafika 147" descr="Brýle">
            <a:extLst>
              <a:ext uri="{FF2B5EF4-FFF2-40B4-BE49-F238E27FC236}">
                <a16:creationId xmlns:a16="http://schemas.microsoft.com/office/drawing/2014/main" id="{CE0C3790-EFBA-44FF-9FDC-4DC01893B687}"/>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6391275" y="8769732"/>
            <a:ext cx="300614" cy="258345"/>
          </a:xfrm>
          <a:prstGeom prst="rect">
            <a:avLst/>
          </a:prstGeom>
        </xdr:spPr>
      </xdr:pic>
      <xdr:sp macro="" textlink="">
        <xdr:nvSpPr>
          <xdr:cNvPr id="156" name="Volný tvar: Obrazec 155" descr="Šipka">
            <a:extLst>
              <a:ext uri="{FF2B5EF4-FFF2-40B4-BE49-F238E27FC236}">
                <a16:creationId xmlns:a16="http://schemas.microsoft.com/office/drawing/2014/main" id="{DC28982F-2938-4FB2-83AE-57CF7D95EFD2}"/>
              </a:ext>
            </a:extLst>
          </xdr:cNvPr>
          <xdr:cNvSpPr/>
        </xdr:nvSpPr>
        <xdr:spPr>
          <a:xfrm rot="5737631" flipV="1">
            <a:off x="8008938" y="8142018"/>
            <a:ext cx="544253" cy="901180"/>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absolute">
    <xdr:from>
      <xdr:col>0</xdr:col>
      <xdr:colOff>342900</xdr:colOff>
      <xdr:row>70</xdr:row>
      <xdr:rowOff>76200</xdr:rowOff>
    </xdr:from>
    <xdr:to>
      <xdr:col>1</xdr:col>
      <xdr:colOff>5228463</xdr:colOff>
      <xdr:row>84</xdr:row>
      <xdr:rowOff>114300</xdr:rowOff>
    </xdr:to>
    <xdr:grpSp>
      <xdr:nvGrpSpPr>
        <xdr:cNvPr id="157" name="Skupina 156">
          <a:extLst>
            <a:ext uri="{FF2B5EF4-FFF2-40B4-BE49-F238E27FC236}">
              <a16:creationId xmlns:a16="http://schemas.microsoft.com/office/drawing/2014/main" id="{BBCBE502-8234-4D4A-9B27-5CABDDC8BAC3}"/>
            </a:ext>
          </a:extLst>
        </xdr:cNvPr>
        <xdr:cNvGrpSpPr/>
      </xdr:nvGrpSpPr>
      <xdr:grpSpPr>
        <a:xfrm>
          <a:off x="342900" y="13906500"/>
          <a:ext cx="5774563" cy="2616200"/>
          <a:chOff x="352425" y="12715875"/>
          <a:chExt cx="5733288" cy="2476500"/>
        </a:xfrm>
      </xdr:grpSpPr>
      <xdr:sp macro="" textlink="">
        <xdr:nvSpPr>
          <xdr:cNvPr id="158" name="Obdélník 157">
            <a:extLst>
              <a:ext uri="{FF2B5EF4-FFF2-40B4-BE49-F238E27FC236}">
                <a16:creationId xmlns:a16="http://schemas.microsoft.com/office/drawing/2014/main" id="{EB78088A-F728-4334-BBAD-9DCAD9DC2A2E}"/>
              </a:ext>
            </a:extLst>
          </xdr:cNvPr>
          <xdr:cNvSpPr/>
        </xdr:nvSpPr>
        <xdr:spPr>
          <a:xfrm>
            <a:off x="352425" y="12715875"/>
            <a:ext cx="5733288" cy="24765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59" name="Krok" descr="Další informace na webu&#10;">
            <a:extLst>
              <a:ext uri="{FF2B5EF4-FFF2-40B4-BE49-F238E27FC236}">
                <a16:creationId xmlns:a16="http://schemas.microsoft.com/office/drawing/2014/main" id="{0CC303B6-A72F-431D-B2DE-1F16D7E093B2}"/>
              </a:ext>
            </a:extLst>
          </xdr:cNvPr>
          <xdr:cNvSpPr txBox="1"/>
        </xdr:nvSpPr>
        <xdr:spPr>
          <a:xfrm>
            <a:off x="564965" y="12801623"/>
            <a:ext cx="5254218" cy="340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Další informace na webu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0" name="Přímá spojnice 159" descr="Ozdobná linka">
            <a:extLst>
              <a:ext uri="{FF2B5EF4-FFF2-40B4-BE49-F238E27FC236}">
                <a16:creationId xmlns:a16="http://schemas.microsoft.com/office/drawing/2014/main" id="{52A9E11F-836A-48CD-A0B1-5196D5B7FDEF}"/>
              </a:ext>
            </a:extLst>
          </xdr:cNvPr>
          <xdr:cNvCxnSpPr>
            <a:cxnSpLocks/>
          </xdr:cNvCxnSpPr>
        </xdr:nvCxnSpPr>
        <xdr:spPr>
          <a:xfrm>
            <a:off x="564965" y="1327502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1" name="Přímá spojnice 160" descr="Ozdobná linka">
            <a:extLst>
              <a:ext uri="{FF2B5EF4-FFF2-40B4-BE49-F238E27FC236}">
                <a16:creationId xmlns:a16="http://schemas.microsoft.com/office/drawing/2014/main" id="{2AF4D85B-72C9-4670-AFD5-D498C1F96D34}"/>
              </a:ext>
            </a:extLst>
          </xdr:cNvPr>
          <xdr:cNvCxnSpPr>
            <a:cxnSpLocks/>
          </xdr:cNvCxnSpPr>
        </xdr:nvCxnSpPr>
        <xdr:spPr>
          <a:xfrm>
            <a:off x="564965" y="1502902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571931</xdr:colOff>
      <xdr:row>74</xdr:row>
      <xdr:rowOff>54694</xdr:rowOff>
    </xdr:from>
    <xdr:to>
      <xdr:col>1</xdr:col>
      <xdr:colOff>2590800</xdr:colOff>
      <xdr:row>76</xdr:row>
      <xdr:rowOff>32773</xdr:rowOff>
    </xdr:to>
    <xdr:grpSp>
      <xdr:nvGrpSpPr>
        <xdr:cNvPr id="14" name="Skupina 13">
          <a:extLst>
            <a:ext uri="{FF2B5EF4-FFF2-40B4-BE49-F238E27FC236}">
              <a16:creationId xmlns:a16="http://schemas.microsoft.com/office/drawing/2014/main" id="{C4A695FE-F3AB-4030-A0F4-F10322DAD2D7}"/>
            </a:ext>
          </a:extLst>
        </xdr:cNvPr>
        <xdr:cNvGrpSpPr/>
      </xdr:nvGrpSpPr>
      <xdr:grpSpPr>
        <a:xfrm>
          <a:off x="571931" y="14621594"/>
          <a:ext cx="2907869" cy="346379"/>
          <a:chOff x="571931" y="13599244"/>
          <a:chExt cx="2866594" cy="359079"/>
        </a:xfrm>
      </xdr:grpSpPr>
      <xdr:sp macro="" textlink="">
        <xdr:nvSpPr>
          <xdr:cNvPr id="162" name="Krok" descr="Hypertextový odkaz na všechny informace o funkci DNES na webu&#10;&#10;">
            <a:hlinkClick xmlns:r="http://schemas.openxmlformats.org/officeDocument/2006/relationships" r:id="rId5" tooltip="Pomocí této možnosti zobrazíte všechny informace o funkci DNES na webu."/>
            <a:extLst>
              <a:ext uri="{FF2B5EF4-FFF2-40B4-BE49-F238E27FC236}">
                <a16:creationId xmlns:a16="http://schemas.microsoft.com/office/drawing/2014/main" id="{F8241A74-09BF-4A60-A53F-A5CCC994B75C}"/>
              </a:ext>
            </a:extLst>
          </xdr:cNvPr>
          <xdr:cNvSpPr txBox="1"/>
        </xdr:nvSpPr>
        <xdr:spPr>
          <a:xfrm>
            <a:off x="1037116" y="13673604"/>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DNES</a:t>
            </a:r>
          </a:p>
        </xdr:txBody>
      </xdr:sp>
      <xdr:pic>
        <xdr:nvPicPr>
          <xdr:cNvPr id="163" name="Grafika 22" descr="Šipka">
            <a:hlinkClick xmlns:r="http://schemas.openxmlformats.org/officeDocument/2006/relationships" r:id="rId5" tooltip="Pomocí této možnosti získáte další informace z webu."/>
            <a:extLst>
              <a:ext uri="{FF2B5EF4-FFF2-40B4-BE49-F238E27FC236}">
                <a16:creationId xmlns:a16="http://schemas.microsoft.com/office/drawing/2014/main" id="{6ECAD5CD-51D3-4862-91A2-8FB3AEC3B5E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71931" y="13599244"/>
            <a:ext cx="492262" cy="359079"/>
          </a:xfrm>
          <a:prstGeom prst="rect">
            <a:avLst/>
          </a:prstGeom>
        </xdr:spPr>
      </xdr:pic>
    </xdr:grpSp>
    <xdr:clientData/>
  </xdr:twoCellAnchor>
  <xdr:twoCellAnchor editAs="absolute">
    <xdr:from>
      <xdr:col>0</xdr:col>
      <xdr:colOff>571931</xdr:colOff>
      <xdr:row>76</xdr:row>
      <xdr:rowOff>89241</xdr:rowOff>
    </xdr:from>
    <xdr:to>
      <xdr:col>1</xdr:col>
      <xdr:colOff>2619375</xdr:colOff>
      <xdr:row>78</xdr:row>
      <xdr:rowOff>72630</xdr:rowOff>
    </xdr:to>
    <xdr:grpSp>
      <xdr:nvGrpSpPr>
        <xdr:cNvPr id="13" name="Skupina 12">
          <a:extLst>
            <a:ext uri="{FF2B5EF4-FFF2-40B4-BE49-F238E27FC236}">
              <a16:creationId xmlns:a16="http://schemas.microsoft.com/office/drawing/2014/main" id="{E793ECE4-F54A-4632-BABB-CDB76236E886}"/>
            </a:ext>
          </a:extLst>
        </xdr:cNvPr>
        <xdr:cNvGrpSpPr/>
      </xdr:nvGrpSpPr>
      <xdr:grpSpPr>
        <a:xfrm>
          <a:off x="571931" y="15024441"/>
          <a:ext cx="2936444" cy="351689"/>
          <a:chOff x="571931" y="14014791"/>
          <a:chExt cx="2895169" cy="364389"/>
        </a:xfrm>
      </xdr:grpSpPr>
      <xdr:sp macro="" textlink="">
        <xdr:nvSpPr>
          <xdr:cNvPr id="164" name="Krok" descr="Hypertextový odkaz na všechny informace o funkci NYNÍ na webu&#10;">
            <a:hlinkClick xmlns:r="http://schemas.openxmlformats.org/officeDocument/2006/relationships" r:id="rId8" tooltip="Pomocí této možnosti zobrazíte všechny informace o funkci NYNÍ na webu."/>
            <a:extLst>
              <a:ext uri="{FF2B5EF4-FFF2-40B4-BE49-F238E27FC236}">
                <a16:creationId xmlns:a16="http://schemas.microsoft.com/office/drawing/2014/main" id="{99ED5FDC-AE78-4AD5-8FB5-D398732CB7E5}"/>
              </a:ext>
            </a:extLst>
          </xdr:cNvPr>
          <xdr:cNvSpPr txBox="1"/>
        </xdr:nvSpPr>
        <xdr:spPr>
          <a:xfrm>
            <a:off x="1037116" y="14093795"/>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NYNÍ</a:t>
            </a:r>
          </a:p>
        </xdr:txBody>
      </xdr:sp>
      <xdr:pic>
        <xdr:nvPicPr>
          <xdr:cNvPr id="165" name="Grafika 22" descr="Šipka">
            <a:hlinkClick xmlns:r="http://schemas.openxmlformats.org/officeDocument/2006/relationships" r:id="rId8" tooltip="Pomocí této možnosti získáte další informace z webu."/>
            <a:extLst>
              <a:ext uri="{FF2B5EF4-FFF2-40B4-BE49-F238E27FC236}">
                <a16:creationId xmlns:a16="http://schemas.microsoft.com/office/drawing/2014/main" id="{E70542D9-5A9E-41DE-8F08-C01A0DE31A7A}"/>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71931" y="14014791"/>
            <a:ext cx="492262" cy="364389"/>
          </a:xfrm>
          <a:prstGeom prst="rect">
            <a:avLst/>
          </a:prstGeom>
        </xdr:spPr>
      </xdr:pic>
    </xdr:grpSp>
    <xdr:clientData/>
  </xdr:twoCellAnchor>
  <xdr:twoCellAnchor editAs="absolute">
    <xdr:from>
      <xdr:col>0</xdr:col>
      <xdr:colOff>584540</xdr:colOff>
      <xdr:row>81</xdr:row>
      <xdr:rowOff>13003</xdr:rowOff>
    </xdr:from>
    <xdr:to>
      <xdr:col>1</xdr:col>
      <xdr:colOff>2990850</xdr:colOff>
      <xdr:row>82</xdr:row>
      <xdr:rowOff>186892</xdr:rowOff>
    </xdr:to>
    <xdr:grpSp>
      <xdr:nvGrpSpPr>
        <xdr:cNvPr id="9" name="Skupina 8">
          <a:extLst>
            <a:ext uri="{FF2B5EF4-FFF2-40B4-BE49-F238E27FC236}">
              <a16:creationId xmlns:a16="http://schemas.microsoft.com/office/drawing/2014/main" id="{659E6730-AC76-4CC7-A823-D2C618696DAA}"/>
            </a:ext>
          </a:extLst>
        </xdr:cNvPr>
        <xdr:cNvGrpSpPr/>
      </xdr:nvGrpSpPr>
      <xdr:grpSpPr>
        <a:xfrm>
          <a:off x="584540" y="15868953"/>
          <a:ext cx="3295310" cy="358039"/>
          <a:chOff x="584540" y="14891053"/>
          <a:chExt cx="3254035" cy="364389"/>
        </a:xfrm>
      </xdr:grpSpPr>
      <xdr:sp macro="" textlink="">
        <xdr:nvSpPr>
          <xdr:cNvPr id="166" name="Krok" descr="Hypertextový odkaz na bezplatná školení k Excelu na webu&#10;">
            <a:hlinkClick xmlns:r="http://schemas.openxmlformats.org/officeDocument/2006/relationships" r:id="rId9" tooltip="Pomocí této možnosti můžete přejít na bezplatná školení k Excelu na webu."/>
            <a:extLst>
              <a:ext uri="{FF2B5EF4-FFF2-40B4-BE49-F238E27FC236}">
                <a16:creationId xmlns:a16="http://schemas.microsoft.com/office/drawing/2014/main" id="{3AA6BF12-05BC-4A54-8192-040964AEB7FE}"/>
              </a:ext>
            </a:extLst>
          </xdr:cNvPr>
          <xdr:cNvSpPr txBox="1"/>
        </xdr:nvSpPr>
        <xdr:spPr>
          <a:xfrm>
            <a:off x="1049724" y="14913582"/>
            <a:ext cx="278885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Bezplatná školení k Excelu online</a:t>
            </a:r>
          </a:p>
        </xdr:txBody>
      </xdr:sp>
      <xdr:pic>
        <xdr:nvPicPr>
          <xdr:cNvPr id="167" name="Grafika 22" descr="Šipka">
            <a:hlinkClick xmlns:r="http://schemas.openxmlformats.org/officeDocument/2006/relationships" r:id="rId9" tooltip="Pomocí této možnosti získáte další informace z webu."/>
            <a:extLst>
              <a:ext uri="{FF2B5EF4-FFF2-40B4-BE49-F238E27FC236}">
                <a16:creationId xmlns:a16="http://schemas.microsoft.com/office/drawing/2014/main" id="{8C78D2E4-2A5C-4746-884A-D6C829F28769}"/>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84540" y="14891053"/>
            <a:ext cx="492262" cy="364389"/>
          </a:xfrm>
          <a:prstGeom prst="rect">
            <a:avLst/>
          </a:prstGeom>
        </xdr:spPr>
      </xdr:pic>
    </xdr:grpSp>
    <xdr:clientData/>
  </xdr:twoCellAnchor>
  <xdr:twoCellAnchor editAs="absolute">
    <xdr:from>
      <xdr:col>0</xdr:col>
      <xdr:colOff>581456</xdr:colOff>
      <xdr:row>78</xdr:row>
      <xdr:rowOff>129098</xdr:rowOff>
    </xdr:from>
    <xdr:to>
      <xdr:col>1</xdr:col>
      <xdr:colOff>3876674</xdr:colOff>
      <xdr:row>80</xdr:row>
      <xdr:rowOff>112487</xdr:rowOff>
    </xdr:to>
    <xdr:grpSp>
      <xdr:nvGrpSpPr>
        <xdr:cNvPr id="12" name="Skupina 11">
          <a:extLst>
            <a:ext uri="{FF2B5EF4-FFF2-40B4-BE49-F238E27FC236}">
              <a16:creationId xmlns:a16="http://schemas.microsoft.com/office/drawing/2014/main" id="{FF28E0D6-012A-4FA6-9D67-C8B77A5CC9E6}"/>
            </a:ext>
          </a:extLst>
        </xdr:cNvPr>
        <xdr:cNvGrpSpPr/>
      </xdr:nvGrpSpPr>
      <xdr:grpSpPr>
        <a:xfrm>
          <a:off x="581456" y="15432598"/>
          <a:ext cx="4184218" cy="351689"/>
          <a:chOff x="581456" y="14435648"/>
          <a:chExt cx="4142943" cy="364389"/>
        </a:xfrm>
      </xdr:grpSpPr>
      <xdr:sp macro="" textlink="">
        <xdr:nvSpPr>
          <xdr:cNvPr id="168" name="Krok" descr="Hypertextový odkaz na všechny informace o funkci DATUM na webu&#10;">
            <a:hlinkClick xmlns:r="http://schemas.openxmlformats.org/officeDocument/2006/relationships" r:id="rId10" tooltip="Pomocí této možnosti zobrazíte všechny informace o funkci DATUM na webu."/>
            <a:extLst>
              <a:ext uri="{FF2B5EF4-FFF2-40B4-BE49-F238E27FC236}">
                <a16:creationId xmlns:a16="http://schemas.microsoft.com/office/drawing/2014/main" id="{282D96E3-1EC6-421D-A0C9-770266F3958E}"/>
              </a:ext>
            </a:extLst>
          </xdr:cNvPr>
          <xdr:cNvSpPr txBox="1"/>
        </xdr:nvSpPr>
        <xdr:spPr>
          <a:xfrm>
            <a:off x="1046640" y="14492287"/>
            <a:ext cx="3677759"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DATUM</a:t>
            </a:r>
          </a:p>
        </xdr:txBody>
      </xdr:sp>
      <xdr:pic>
        <xdr:nvPicPr>
          <xdr:cNvPr id="169" name="Grafika 22" descr="Šipka">
            <a:hlinkClick xmlns:r="http://schemas.openxmlformats.org/officeDocument/2006/relationships" r:id="rId10" tooltip="Pomocí této možnosti získáte další informace z webu."/>
            <a:extLst>
              <a:ext uri="{FF2B5EF4-FFF2-40B4-BE49-F238E27FC236}">
                <a16:creationId xmlns:a16="http://schemas.microsoft.com/office/drawing/2014/main" id="{3FAA42DE-DF2C-46D8-990E-BD532B1D561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81456" y="14435648"/>
            <a:ext cx="492262" cy="364389"/>
          </a:xfrm>
          <a:prstGeom prst="rect">
            <a:avLst/>
          </a:prstGeom>
        </xdr:spPr>
      </xdr:pic>
    </xdr:grpSp>
    <xdr:clientData/>
  </xdr:twoCellAnchor>
  <xdr:twoCellAnchor editAs="absolute">
    <xdr:from>
      <xdr:col>4</xdr:col>
      <xdr:colOff>31582</xdr:colOff>
      <xdr:row>6</xdr:row>
      <xdr:rowOff>120354</xdr:rowOff>
    </xdr:from>
    <xdr:to>
      <xdr:col>10</xdr:col>
      <xdr:colOff>276223</xdr:colOff>
      <xdr:row>13</xdr:row>
      <xdr:rowOff>120648</xdr:rowOff>
    </xdr:to>
    <xdr:grpSp>
      <xdr:nvGrpSpPr>
        <xdr:cNvPr id="78" name="DŮLEŽITÝ DETAIL" descr="DŮLEŽITÝ DETAIL&#10;&#10;">
          <a:extLst>
            <a:ext uri="{FF2B5EF4-FFF2-40B4-BE49-F238E27FC236}">
              <a16:creationId xmlns:a16="http://schemas.microsoft.com/office/drawing/2014/main" id="{F03EFBCA-CF45-46A3-8D0C-6B4DC1C4CC33}"/>
            </a:ext>
          </a:extLst>
        </xdr:cNvPr>
        <xdr:cNvGrpSpPr/>
      </xdr:nvGrpSpPr>
      <xdr:grpSpPr>
        <a:xfrm>
          <a:off x="9778832" y="2057104"/>
          <a:ext cx="3902241" cy="1365544"/>
          <a:chOff x="6396316" y="11324814"/>
          <a:chExt cx="4045147" cy="1343436"/>
        </a:xfrm>
      </xdr:grpSpPr>
      <xdr:sp macro="" textlink="">
        <xdr:nvSpPr>
          <xdr:cNvPr id="79" name="Pokyn" descr="IMPORTANT DETAIL&#10;If you don't want Excel to display a negative number because you haven't entered your birthday yet, you can use an IF function like this: =IF(D7=&quot;&quot;,&quot;&quot;,D7-D6), which says, &quot;IF D7 equals nothing, then show nothing, otherwise show D7 minus D6&quot;.&#10;&#10;">
            <a:extLst>
              <a:ext uri="{FF2B5EF4-FFF2-40B4-BE49-F238E27FC236}">
                <a16:creationId xmlns:a16="http://schemas.microsoft.com/office/drawing/2014/main" id="{C68ECE02-F87F-4906-B6F3-616A5ECFD97E}"/>
              </a:ext>
            </a:extLst>
          </xdr:cNvPr>
          <xdr:cNvSpPr txBox="1"/>
        </xdr:nvSpPr>
        <xdr:spPr>
          <a:xfrm>
            <a:off x="7073900" y="11363325"/>
            <a:ext cx="3367563" cy="1304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DŮLEŽITÝ DETAIL</a:t>
            </a:r>
          </a:p>
          <a:p>
            <a:pPr rtl="0" eaLnBrk="1" fontAlgn="auto" latinLnBrk="0" hangingPunct="1"/>
            <a:r>
              <a:rPr lang="cs" sz="1100" b="0" i="0" kern="1200" baseline="0">
                <a:solidFill>
                  <a:schemeClr val="dk1"/>
                </a:solidFill>
                <a:effectLst/>
                <a:latin typeface="+mn-lt"/>
                <a:ea typeface="+mn-ea"/>
                <a:cs typeface="+mn-cs"/>
              </a:rPr>
              <a:t>Pokud nechcete, aby Excel zobrazoval záporné číslo, když jste ještě narozeniny nezadali, můžete využít funkci KDYŽ, a to takto: </a:t>
            </a:r>
            <a:r>
              <a:rPr lang="cs" sz="1100" b="1" i="0" kern="1200" baseline="0">
                <a:solidFill>
                  <a:schemeClr val="dk1"/>
                </a:solidFill>
                <a:effectLst/>
                <a:latin typeface="+mn-lt"/>
                <a:ea typeface="+mn-ea"/>
                <a:cs typeface="+mn-cs"/>
              </a:rPr>
              <a:t>=KDYŽ(D7="";"";D7-D6)</a:t>
            </a:r>
            <a:r>
              <a:rPr lang="cs" sz="1100" b="0" i="0" kern="1200" baseline="0">
                <a:solidFill>
                  <a:schemeClr val="dk1"/>
                </a:solidFill>
                <a:effectLst/>
                <a:latin typeface="+mn-lt"/>
                <a:ea typeface="+mn-ea"/>
                <a:cs typeface="+mn-cs"/>
              </a:rPr>
              <a:t>. Tento vzorec znamená: Pokud je buňka D7 prázdná, nezobrazí se nic, v opačném případě se zobrazí výsledek D7 minus D6.</a:t>
            </a:r>
            <a:endParaRPr lang="en-US" sz="1100">
              <a:effectLst/>
            </a:endParaRPr>
          </a:p>
        </xdr:txBody>
      </xdr:sp>
      <xdr:pic>
        <xdr:nvPicPr>
          <xdr:cNvPr id="80" name="Lupa" descr="Lupa">
            <a:extLst>
              <a:ext uri="{FF2B5EF4-FFF2-40B4-BE49-F238E27FC236}">
                <a16:creationId xmlns:a16="http://schemas.microsoft.com/office/drawing/2014/main" id="{57556E3F-B900-42F5-BB4C-8C777631200B}"/>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flipH="1">
            <a:off x="6788150" y="11420475"/>
            <a:ext cx="352313" cy="339611"/>
          </a:xfrm>
          <a:prstGeom prst="rect">
            <a:avLst/>
          </a:prstGeom>
        </xdr:spPr>
      </xdr:pic>
      <xdr:sp macro="" textlink="">
        <xdr:nvSpPr>
          <xdr:cNvPr id="81" name="Šipka" descr="Šipka">
            <a:extLst>
              <a:ext uri="{FF2B5EF4-FFF2-40B4-BE49-F238E27FC236}">
                <a16:creationId xmlns:a16="http://schemas.microsoft.com/office/drawing/2014/main" id="{08C6D92D-4BCD-49B7-AEF5-6E3024F783F9}"/>
              </a:ext>
            </a:extLst>
          </xdr:cNvPr>
          <xdr:cNvSpPr/>
        </xdr:nvSpPr>
        <xdr:spPr>
          <a:xfrm rot="19569635">
            <a:off x="6396316" y="11324814"/>
            <a:ext cx="475440" cy="394481"/>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23</xdr:row>
      <xdr:rowOff>66675</xdr:rowOff>
    </xdr:from>
    <xdr:to>
      <xdr:col>1</xdr:col>
      <xdr:colOff>5210175</xdr:colOff>
      <xdr:row>47</xdr:row>
      <xdr:rowOff>19050</xdr:rowOff>
    </xdr:to>
    <xdr:grpSp>
      <xdr:nvGrpSpPr>
        <xdr:cNvPr id="111" name="Skupina 110">
          <a:extLst>
            <a:ext uri="{FF2B5EF4-FFF2-40B4-BE49-F238E27FC236}">
              <a16:creationId xmlns:a16="http://schemas.microsoft.com/office/drawing/2014/main" id="{5C38C905-DEF0-45E7-ABEB-10915BE42D13}"/>
            </a:ext>
          </a:extLst>
        </xdr:cNvPr>
        <xdr:cNvGrpSpPr/>
      </xdr:nvGrpSpPr>
      <xdr:grpSpPr>
        <a:xfrm>
          <a:off x="323850" y="4899025"/>
          <a:ext cx="5775325" cy="4371975"/>
          <a:chOff x="323850" y="5019675"/>
          <a:chExt cx="5734050" cy="4524375"/>
        </a:xfrm>
      </xdr:grpSpPr>
      <xdr:grpSp>
        <xdr:nvGrpSpPr>
          <xdr:cNvPr id="58" name="skup_PodoknoProhlídky">
            <a:extLst>
              <a:ext uri="{FF2B5EF4-FFF2-40B4-BE49-F238E27FC236}">
                <a16:creationId xmlns:a16="http://schemas.microsoft.com/office/drawing/2014/main" id="{3E43ADA2-5F3E-45C6-BA66-1973A0B1F638}"/>
              </a:ext>
            </a:extLst>
          </xdr:cNvPr>
          <xdr:cNvGrpSpPr/>
        </xdr:nvGrpSpPr>
        <xdr:grpSpPr>
          <a:xfrm>
            <a:off x="323850" y="5019675"/>
            <a:ext cx="5734050" cy="4524375"/>
            <a:chOff x="609600" y="1524000"/>
            <a:chExt cx="5695950" cy="4572000"/>
          </a:xfrm>
        </xdr:grpSpPr>
        <xdr:sp macro="" textlink="">
          <xdr:nvSpPr>
            <xdr:cNvPr id="59" name="txt_PozadíProhlídky" descr="Pozadí">
              <a:extLst>
                <a:ext uri="{FF2B5EF4-FFF2-40B4-BE49-F238E27FC236}">
                  <a16:creationId xmlns:a16="http://schemas.microsoft.com/office/drawing/2014/main" id="{746CE660-670F-48DE-9B5A-8F87BB149114}"/>
                </a:ext>
              </a:extLst>
            </xdr:cNvPr>
            <xdr:cNvSpPr/>
          </xdr:nvSpPr>
          <xdr:spPr>
            <a:xfrm>
              <a:off x="609600" y="1524000"/>
              <a:ext cx="5695950" cy="4572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60" name="txt_ZáhlavíProhlídky" descr="Společné použití textu a čísel">
              <a:extLst>
                <a:ext uri="{FF2B5EF4-FFF2-40B4-BE49-F238E27FC236}">
                  <a16:creationId xmlns:a16="http://schemas.microsoft.com/office/drawing/2014/main" id="{F438F1EF-277F-41AD-BA1E-1D4C10A4E576}"/>
                </a:ext>
              </a:extLst>
            </xdr:cNvPr>
            <xdr:cNvSpPr txBox="1"/>
          </xdr:nvSpPr>
          <xdr:spPr>
            <a:xfrm>
              <a:off x="849300" y="1619249"/>
              <a:ext cx="5216551"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Společné použití textu a čísel</a:t>
              </a:r>
            </a:p>
          </xdr:txBody>
        </xdr:sp>
        <xdr:cxnSp macro="">
          <xdr:nvCxnSpPr>
            <xdr:cNvPr id="61" name="txt_ProhlídkaŘádek1" descr="Ozdobná linka">
              <a:extLst>
                <a:ext uri="{FF2B5EF4-FFF2-40B4-BE49-F238E27FC236}">
                  <a16:creationId xmlns:a16="http://schemas.microsoft.com/office/drawing/2014/main" id="{DDC3CCDC-6AE4-46BD-AE52-501D8F2D8750}"/>
                </a:ext>
              </a:extLst>
            </xdr:cNvPr>
            <xdr:cNvCxnSpPr>
              <a:cxnSpLocks/>
            </xdr:cNvCxnSpPr>
          </xdr:nvCxnSpPr>
          <xdr:spPr>
            <a:xfrm>
              <a:off x="850887" y="219075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62" name="txt_ProhlídkaŘádek2" descr="Ozdobná linka">
              <a:extLst>
                <a:ext uri="{FF2B5EF4-FFF2-40B4-BE49-F238E27FC236}">
                  <a16:creationId xmlns:a16="http://schemas.microsoft.com/office/drawing/2014/main" id="{A29D6EA9-B97F-4F30-9031-1B1934F6D015}"/>
                </a:ext>
              </a:extLst>
            </xdr:cNvPr>
            <xdr:cNvCxnSpPr>
              <a:cxnSpLocks/>
            </xdr:cNvCxnSpPr>
          </xdr:nvCxnSpPr>
          <xdr:spPr>
            <a:xfrm>
              <a:off x="850887" y="535516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63" name="txt_ÚvodProhlídky" descr="Now we'll use the &amp; to join text and numbers, not just text and text&#10;&#10;Look at cells C28:D29. See how the date and times are in separate cells? You can join them together with the &amp; symbol like you'll see in cells C32:C33, but that doesn't look right, does it? Unfortunately, Excel doesn't know how you want to format the numbers, so it breaks them down to their basest format, which is the the Serial date in this case. We need to explicity tell Excel how to format the number portion of the formula, so it displays the way you want in the resulting text string. You can do that with the TEXT function and a format code.&#10;">
              <a:extLst>
                <a:ext uri="{FF2B5EF4-FFF2-40B4-BE49-F238E27FC236}">
                  <a16:creationId xmlns:a16="http://schemas.microsoft.com/office/drawing/2014/main" id="{C837975A-6100-4DEA-8950-C7ADB7AEACCB}"/>
                </a:ext>
              </a:extLst>
            </xdr:cNvPr>
            <xdr:cNvSpPr txBox="1"/>
          </xdr:nvSpPr>
          <xdr:spPr>
            <a:xfrm>
              <a:off x="846305" y="2224166"/>
              <a:ext cx="5216551" cy="18024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Teď pomocí znaku &amp; nebudeme spojovat dvě textové hodnoty, ale texty a čísla.</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Podívejte se na buňky C28:D29. Vidíte datum a čas v samostatných buňkách? Když je rychle spojíte s texty pomocí znaku </a:t>
              </a:r>
              <a:r>
                <a:rPr lang="c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&amp;</a:t>
              </a:r>
              <a:r>
                <a:rPr lang="c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způsobem, který vidíte v buňkách C32:C33, výsledek nevypadá moc dobře, že? Excel bohužel neví, jak chcete formátovat čísla, takže použije jejich nejzákladnější formát, kterým je v tomto případě pořadové datum. Excelu musíme výslovně říct, jakým způsobem chceme číselnou část vzorce formátovat, aby se ve výsledném textovém řetězci zobrazila požadovaným způsobem. Můžete to udělat pomocí funkce </a:t>
              </a:r>
              <a:r>
                <a:rPr lang="c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HODNOTA.NA.TEXT</a:t>
              </a:r>
              <a:r>
                <a:rPr lang="c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a kódu formátu.</a:t>
              </a:r>
            </a:p>
          </xdr:txBody>
        </xdr:sp>
      </xdr:grpSp>
      <xdr:grpSp>
        <xdr:nvGrpSpPr>
          <xdr:cNvPr id="64" name="skup_Krok">
            <a:extLst>
              <a:ext uri="{FF2B5EF4-FFF2-40B4-BE49-F238E27FC236}">
                <a16:creationId xmlns:a16="http://schemas.microsoft.com/office/drawing/2014/main" id="{C6BDB8A3-21FE-4EAA-A451-F595D7A1CFD1}"/>
              </a:ext>
            </a:extLst>
          </xdr:cNvPr>
          <xdr:cNvGrpSpPr/>
        </xdr:nvGrpSpPr>
        <xdr:grpSpPr>
          <a:xfrm>
            <a:off x="561975" y="7600950"/>
            <a:ext cx="5324474" cy="733425"/>
            <a:chOff x="619063" y="7810500"/>
            <a:chExt cx="5289930" cy="733425"/>
          </a:xfrm>
        </xdr:grpSpPr>
        <xdr:sp macro="" textlink="">
          <xdr:nvSpPr>
            <xdr:cNvPr id="65" name="txt_Krok" descr="Do buňky C36 zadejte =C28&amp;&quot; &quot;&amp;HODNOTA.NA.TEXT(D28;&quot;D. M. RRRR&quot;). D. M. RRRR je kód českého formátu den. měsíc. rok, například 25. 9. 2017.">
              <a:extLst>
                <a:ext uri="{FF2B5EF4-FFF2-40B4-BE49-F238E27FC236}">
                  <a16:creationId xmlns:a16="http://schemas.microsoft.com/office/drawing/2014/main" id="{DDE71C24-EA69-4FB1-9319-E270E463554C}"/>
                </a:ext>
              </a:extLst>
            </xdr:cNvPr>
            <xdr:cNvSpPr txBox="1"/>
          </xdr:nvSpPr>
          <xdr:spPr>
            <a:xfrm>
              <a:off x="1036220" y="7852458"/>
              <a:ext cx="4872773" cy="6914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Do buňky C36 zadejte </a:t>
              </a:r>
              <a:r>
                <a:rPr lang="cs"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=C28&amp;" "&amp;HODNOTA.NA.TEXT(D28;"</a:t>
              </a:r>
              <a:r>
                <a:rPr lang="cs-CZ"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DD.MM.RRRR</a:t>
              </a:r>
              <a:r>
                <a:rPr lang="cs"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c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cs-CZ"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DD.MM.RRRR</a:t>
              </a:r>
              <a:r>
                <a:rPr lang="c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je kód českého formátu den. měsíc. rok, například 25. </a:t>
              </a:r>
              <a:r>
                <a:rPr lang="en-U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0</a:t>
              </a:r>
              <a:r>
                <a:rPr lang="c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9. 2017.</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6" name="obraz_Krok" descr="1">
              <a:extLst>
                <a:ext uri="{FF2B5EF4-FFF2-40B4-BE49-F238E27FC236}">
                  <a16:creationId xmlns:a16="http://schemas.microsoft.com/office/drawing/2014/main" id="{8E23CA67-4E1A-43D7-84B1-192836614566}"/>
                </a:ext>
              </a:extLst>
            </xdr:cNvPr>
            <xdr:cNvSpPr/>
          </xdr:nvSpPr>
          <xdr:spPr>
            <a:xfrm>
              <a:off x="619063"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grpSp>
      <xdr:grpSp>
        <xdr:nvGrpSpPr>
          <xdr:cNvPr id="67" name="skup_Krok">
            <a:extLst>
              <a:ext uri="{FF2B5EF4-FFF2-40B4-BE49-F238E27FC236}">
                <a16:creationId xmlns:a16="http://schemas.microsoft.com/office/drawing/2014/main" id="{400221E8-F2AA-445E-86DD-DDE14B5B3DC8}"/>
              </a:ext>
            </a:extLst>
          </xdr:cNvPr>
          <xdr:cNvGrpSpPr/>
        </xdr:nvGrpSpPr>
        <xdr:grpSpPr>
          <a:xfrm>
            <a:off x="561975" y="8181975"/>
            <a:ext cx="5229626" cy="596207"/>
            <a:chOff x="619063" y="7810500"/>
            <a:chExt cx="5195697" cy="596207"/>
          </a:xfrm>
        </xdr:grpSpPr>
        <xdr:sp macro="" textlink="">
          <xdr:nvSpPr>
            <xdr:cNvPr id="68" name="txt_Krok" descr="Do buňky C37 zadejte =C29&amp;&quot; &quot;&amp;HODNOTA.NA.TEXT(D29;&quot;HH:MM&quot;). HH:MM je kód českého formátu hodiny:minuty, například 13:30.">
              <a:extLst>
                <a:ext uri="{FF2B5EF4-FFF2-40B4-BE49-F238E27FC236}">
                  <a16:creationId xmlns:a16="http://schemas.microsoft.com/office/drawing/2014/main" id="{CEB49487-C445-4B69-9112-51698E7250F2}"/>
                </a:ext>
              </a:extLst>
            </xdr:cNvPr>
            <xdr:cNvSpPr txBox="1"/>
          </xdr:nvSpPr>
          <xdr:spPr>
            <a:xfrm>
              <a:off x="1036221"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Do buňky C37 zadejte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=C29&amp;" "&amp;HODNOTA.NA.TEXT(D29;"H:MM")</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H:MM je kód českého formátu hodiny:minuty</a:t>
              </a:r>
              <a:r>
                <a:rPr sz="1100" b="0">
                  <a:latin typeface="Segoe UI" panose="020B0502040204020203" pitchFamily="34" charset="0"/>
                  <a:cs typeface="Segoe UI" panose="020B0502040204020203" pitchFamily="34" charset="0"/>
                </a:rPr>
                <a:t>,</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například 13:30.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9" name="obraz_Krok" descr="2">
              <a:extLst>
                <a:ext uri="{FF2B5EF4-FFF2-40B4-BE49-F238E27FC236}">
                  <a16:creationId xmlns:a16="http://schemas.microsoft.com/office/drawing/2014/main" id="{D170A5A8-EB2A-420E-AFF9-3414BA79F7BF}"/>
                </a:ext>
              </a:extLst>
            </xdr:cNvPr>
            <xdr:cNvSpPr/>
          </xdr:nvSpPr>
          <xdr:spPr>
            <a:xfrm>
              <a:off x="619063"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grpSp>
    </xdr:grpSp>
    <xdr:clientData/>
  </xdr:twoCellAnchor>
  <xdr:twoCellAnchor editAs="absolute">
    <xdr:from>
      <xdr:col>0</xdr:col>
      <xdr:colOff>542925</xdr:colOff>
      <xdr:row>44</xdr:row>
      <xdr:rowOff>66675</xdr:rowOff>
    </xdr:from>
    <xdr:to>
      <xdr:col>1</xdr:col>
      <xdr:colOff>970370</xdr:colOff>
      <xdr:row>46</xdr:row>
      <xdr:rowOff>21124</xdr:rowOff>
    </xdr:to>
    <xdr:sp macro="" textlink="">
      <xdr:nvSpPr>
        <xdr:cNvPr id="70" name="TlačítkoPředchozí" descr="Vrátit se na předchozí list">
          <a:hlinkClick xmlns:r="http://schemas.openxmlformats.org/officeDocument/2006/relationships" r:id="rId1" tooltip="Kliknutím sem se můžete vrátit na předchozí list."/>
          <a:extLst>
            <a:ext uri="{FF2B5EF4-FFF2-40B4-BE49-F238E27FC236}">
              <a16:creationId xmlns:a16="http://schemas.microsoft.com/office/drawing/2014/main" id="{DCA6AC04-F66C-44EC-86B5-CE167DBCCA5F}"/>
            </a:ext>
          </a:extLst>
        </xdr:cNvPr>
        <xdr:cNvSpPr/>
      </xdr:nvSpPr>
      <xdr:spPr>
        <a:xfrm flipH="1">
          <a:off x="542925" y="90201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clientData/>
  </xdr:twoCellAnchor>
  <xdr:twoCellAnchor editAs="absolute">
    <xdr:from>
      <xdr:col>1</xdr:col>
      <xdr:colOff>3713211</xdr:colOff>
      <xdr:row>44</xdr:row>
      <xdr:rowOff>66675</xdr:rowOff>
    </xdr:from>
    <xdr:to>
      <xdr:col>1</xdr:col>
      <xdr:colOff>4988381</xdr:colOff>
      <xdr:row>46</xdr:row>
      <xdr:rowOff>21124</xdr:rowOff>
    </xdr:to>
    <xdr:sp macro="" textlink="">
      <xdr:nvSpPr>
        <xdr:cNvPr id="71" name="TlačítkoDalší" descr="Přejít na další list">
          <a:hlinkClick xmlns:r="http://schemas.openxmlformats.org/officeDocument/2006/relationships" r:id="rId2" tooltip="Kliknutím sem můžete přejít na další list."/>
          <a:extLst>
            <a:ext uri="{FF2B5EF4-FFF2-40B4-BE49-F238E27FC236}">
              <a16:creationId xmlns:a16="http://schemas.microsoft.com/office/drawing/2014/main" id="{625A78A7-925A-4E8E-B9FF-D88914AFC403}"/>
            </a:ext>
          </a:extLst>
        </xdr:cNvPr>
        <xdr:cNvSpPr/>
      </xdr:nvSpPr>
      <xdr:spPr>
        <a:xfrm>
          <a:off x="4560936" y="90201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xdr:twoCellAnchor>
  <xdr:twoCellAnchor editAs="absolute">
    <xdr:from>
      <xdr:col>1</xdr:col>
      <xdr:colOff>5453062</xdr:colOff>
      <xdr:row>41</xdr:row>
      <xdr:rowOff>123825</xdr:rowOff>
    </xdr:from>
    <xdr:to>
      <xdr:col>4</xdr:col>
      <xdr:colOff>1178453</xdr:colOff>
      <xdr:row>50</xdr:row>
      <xdr:rowOff>124884</xdr:rowOff>
    </xdr:to>
    <xdr:grpSp>
      <xdr:nvGrpSpPr>
        <xdr:cNvPr id="72" name="BUDE SE HODIT" descr="BUDE SE HODIT">
          <a:extLst>
            <a:ext uri="{FF2B5EF4-FFF2-40B4-BE49-F238E27FC236}">
              <a16:creationId xmlns:a16="http://schemas.microsoft.com/office/drawing/2014/main" id="{D3F697DB-2CF8-4D23-9E17-2125613D49A8}"/>
            </a:ext>
          </a:extLst>
        </xdr:cNvPr>
        <xdr:cNvGrpSpPr/>
      </xdr:nvGrpSpPr>
      <xdr:grpSpPr>
        <a:xfrm>
          <a:off x="6342062" y="8270875"/>
          <a:ext cx="3694641" cy="1658409"/>
          <a:chOff x="8477250" y="8591549"/>
          <a:chExt cx="3314700" cy="1504951"/>
        </a:xfrm>
      </xdr:grpSpPr>
      <xdr:pic>
        <xdr:nvPicPr>
          <xdr:cNvPr id="73" name="Grafika 9" descr="Výprava">
            <a:extLst>
              <a:ext uri="{FF2B5EF4-FFF2-40B4-BE49-F238E27FC236}">
                <a16:creationId xmlns:a16="http://schemas.microsoft.com/office/drawing/2014/main" id="{829EB315-A788-42EB-B289-F1DA2DD24D5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477250" y="8682899"/>
            <a:ext cx="420378" cy="420378"/>
          </a:xfrm>
          <a:prstGeom prst="rect">
            <a:avLst/>
          </a:prstGeom>
        </xdr:spPr>
      </xdr:pic>
      <xdr:sp macro="" textlink="">
        <xdr:nvSpPr>
          <xdr:cNvPr id="74" name="Krok" descr="WORTH EXPLORING&#10;If you don't know what format code to use, you can use Ctrl+1 &gt; Number to format any cell the way you want.  Then select the Custom option. You can copy the format code that's displayed back to your formula.&#10;">
            <a:extLst>
              <a:ext uri="{FF2B5EF4-FFF2-40B4-BE49-F238E27FC236}">
                <a16:creationId xmlns:a16="http://schemas.microsoft.com/office/drawing/2014/main" id="{BC87D05D-D577-47CD-A73D-3022C632DAF8}"/>
              </a:ext>
            </a:extLst>
          </xdr:cNvPr>
          <xdr:cNvSpPr txBox="1"/>
        </xdr:nvSpPr>
        <xdr:spPr>
          <a:xfrm>
            <a:off x="8783628" y="8591549"/>
            <a:ext cx="3008322" cy="1504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BUDE SE HODIT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cs" sz="1100" kern="0">
                <a:solidFill>
                  <a:schemeClr val="bg2">
                    <a:lumMod val="25000"/>
                  </a:schemeClr>
                </a:solidFill>
                <a:ea typeface="Segoe UI" pitchFamily="34" charset="0"/>
                <a:cs typeface="Segoe UI Light" panose="020B0502040204020203" pitchFamily="34" charset="0"/>
              </a:rPr>
              <a:t>Pokud nevíte, jaký kód formátu použít, můžete stisknout </a:t>
            </a:r>
            <a:r>
              <a:rPr lang="cs" sz="1100" b="1" kern="0">
                <a:solidFill>
                  <a:schemeClr val="bg2">
                    <a:lumMod val="25000"/>
                  </a:schemeClr>
                </a:solidFill>
                <a:ea typeface="Segoe UI" pitchFamily="34" charset="0"/>
                <a:cs typeface="Segoe UI Light" panose="020B0502040204020203" pitchFamily="34" charset="0"/>
              </a:rPr>
              <a:t>Ctrl+1</a:t>
            </a:r>
            <a:r>
              <a:rPr lang="cs" sz="1100" kern="0">
                <a:solidFill>
                  <a:schemeClr val="bg2">
                    <a:lumMod val="25000"/>
                  </a:schemeClr>
                </a:solidFill>
                <a:ea typeface="Segoe UI" pitchFamily="34" charset="0"/>
                <a:cs typeface="Segoe UI Light" panose="020B0502040204020203" pitchFamily="34" charset="0"/>
              </a:rPr>
              <a:t> &gt; </a:t>
            </a:r>
            <a:r>
              <a:rPr lang="cs" sz="1100" b="1" kern="0">
                <a:solidFill>
                  <a:schemeClr val="bg2">
                    <a:lumMod val="25000"/>
                  </a:schemeClr>
                </a:solidFill>
                <a:ea typeface="Segoe UI" pitchFamily="34" charset="0"/>
                <a:cs typeface="Segoe UI Light" panose="020B0502040204020203" pitchFamily="34" charset="0"/>
              </a:rPr>
              <a:t>Číslo</a:t>
            </a:r>
            <a:r>
              <a:rPr lang="cs" sz="1100" kern="0">
                <a:solidFill>
                  <a:schemeClr val="bg2">
                    <a:lumMod val="25000"/>
                  </a:schemeClr>
                </a:solidFill>
                <a:ea typeface="Segoe UI" pitchFamily="34" charset="0"/>
                <a:cs typeface="Segoe UI Light" panose="020B0502040204020203" pitchFamily="34" charset="0"/>
              </a:rPr>
              <a:t> a nastavit požadovaný formát buňky.  Pak vyberte možnost </a:t>
            </a:r>
            <a:r>
              <a:rPr lang="cs" sz="1100" b="1" kern="0">
                <a:solidFill>
                  <a:schemeClr val="bg2">
                    <a:lumMod val="25000"/>
                  </a:schemeClr>
                </a:solidFill>
                <a:ea typeface="Segoe UI" pitchFamily="34" charset="0"/>
                <a:cs typeface="Segoe UI Light" panose="020B0502040204020203" pitchFamily="34" charset="0"/>
              </a:rPr>
              <a:t>Vlastní</a:t>
            </a:r>
            <a:r>
              <a:rPr lang="cs" sz="1100" b="0" kern="0">
                <a:solidFill>
                  <a:schemeClr val="bg2">
                    <a:lumMod val="25000"/>
                  </a:schemeClr>
                </a:solidFill>
                <a:ea typeface="Segoe UI" pitchFamily="34" charset="0"/>
                <a:cs typeface="Segoe UI Light" panose="020B0502040204020203" pitchFamily="34" charset="0"/>
              </a:rPr>
              <a:t>.</a:t>
            </a:r>
            <a:r>
              <a:rPr lang="cs" sz="1100" kern="0">
                <a:solidFill>
                  <a:schemeClr val="bg2">
                    <a:lumMod val="25000"/>
                  </a:schemeClr>
                </a:solidFill>
                <a:ea typeface="Segoe UI" pitchFamily="34" charset="0"/>
                <a:cs typeface="Segoe UI Light" panose="020B0502040204020203" pitchFamily="34" charset="0"/>
              </a:rPr>
              <a:t> Kód formátu, který se zobrazí, pak můžete zkopírovat do svého vzorce.</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pSp>
    <xdr:clientData/>
  </xdr:twoCellAnchor>
  <xdr:twoCellAnchor>
    <xdr:from>
      <xdr:col>0</xdr:col>
      <xdr:colOff>323850</xdr:colOff>
      <xdr:row>47</xdr:row>
      <xdr:rowOff>104774</xdr:rowOff>
    </xdr:from>
    <xdr:to>
      <xdr:col>1</xdr:col>
      <xdr:colOff>5209413</xdr:colOff>
      <xdr:row>59</xdr:row>
      <xdr:rowOff>171450</xdr:rowOff>
    </xdr:to>
    <xdr:grpSp>
      <xdr:nvGrpSpPr>
        <xdr:cNvPr id="110" name="Skupina 109">
          <a:extLst>
            <a:ext uri="{FF2B5EF4-FFF2-40B4-BE49-F238E27FC236}">
              <a16:creationId xmlns:a16="http://schemas.microsoft.com/office/drawing/2014/main" id="{AB7C580B-2584-48A5-99EE-E42C35C6718F}"/>
            </a:ext>
          </a:extLst>
        </xdr:cNvPr>
        <xdr:cNvGrpSpPr/>
      </xdr:nvGrpSpPr>
      <xdr:grpSpPr>
        <a:xfrm>
          <a:off x="323850" y="9356724"/>
          <a:ext cx="5774563" cy="2276476"/>
          <a:chOff x="323850" y="9629774"/>
          <a:chExt cx="5733288" cy="2066925"/>
        </a:xfrm>
      </xdr:grpSpPr>
      <xdr:sp macro="" textlink="">
        <xdr:nvSpPr>
          <xdr:cNvPr id="76" name="Obdélník 75">
            <a:extLst>
              <a:ext uri="{FF2B5EF4-FFF2-40B4-BE49-F238E27FC236}">
                <a16:creationId xmlns:a16="http://schemas.microsoft.com/office/drawing/2014/main" id="{A1C66F55-2FE6-47A1-9A10-00B61B3F4F9A}"/>
              </a:ext>
            </a:extLst>
          </xdr:cNvPr>
          <xdr:cNvSpPr/>
        </xdr:nvSpPr>
        <xdr:spPr>
          <a:xfrm>
            <a:off x="323850" y="9629774"/>
            <a:ext cx="5733288" cy="20669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7" name="Krok" descr="Další informace na webu&#10;">
            <a:extLst>
              <a:ext uri="{FF2B5EF4-FFF2-40B4-BE49-F238E27FC236}">
                <a16:creationId xmlns:a16="http://schemas.microsoft.com/office/drawing/2014/main" id="{59574A4F-7EEC-490A-8146-89F13E39510D}"/>
              </a:ext>
            </a:extLst>
          </xdr:cNvPr>
          <xdr:cNvSpPr txBox="1"/>
        </xdr:nvSpPr>
        <xdr:spPr>
          <a:xfrm>
            <a:off x="555440" y="9729487"/>
            <a:ext cx="5254218" cy="396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Další informace na webu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78" name="Přímá spojnice 77" descr="Ozdobná linka">
            <a:extLst>
              <a:ext uri="{FF2B5EF4-FFF2-40B4-BE49-F238E27FC236}">
                <a16:creationId xmlns:a16="http://schemas.microsoft.com/office/drawing/2014/main" id="{6A596E50-2AB3-4D41-8DBA-1063C5CB2B61}"/>
              </a:ext>
            </a:extLst>
          </xdr:cNvPr>
          <xdr:cNvCxnSpPr>
            <a:cxnSpLocks/>
          </xdr:cNvCxnSpPr>
        </xdr:nvCxnSpPr>
        <xdr:spPr>
          <a:xfrm>
            <a:off x="558613" y="10149257"/>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9" name="Přímá spojnice 78" descr="Ozdobná linka">
            <a:extLst>
              <a:ext uri="{FF2B5EF4-FFF2-40B4-BE49-F238E27FC236}">
                <a16:creationId xmlns:a16="http://schemas.microsoft.com/office/drawing/2014/main" id="{B8761578-98DC-4BEB-87DA-3B4817D9D067}"/>
              </a:ext>
            </a:extLst>
          </xdr:cNvPr>
          <xdr:cNvCxnSpPr>
            <a:cxnSpLocks/>
          </xdr:cNvCxnSpPr>
        </xdr:nvCxnSpPr>
        <xdr:spPr>
          <a:xfrm>
            <a:off x="558613" y="1146408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535207</xdr:colOff>
      <xdr:row>51</xdr:row>
      <xdr:rowOff>47801</xdr:rowOff>
    </xdr:from>
    <xdr:to>
      <xdr:col>1</xdr:col>
      <xdr:colOff>4238625</xdr:colOff>
      <xdr:row>53</xdr:row>
      <xdr:rowOff>23417</xdr:rowOff>
    </xdr:to>
    <xdr:grpSp>
      <xdr:nvGrpSpPr>
        <xdr:cNvPr id="29" name="Skupina 28">
          <a:extLst>
            <a:ext uri="{FF2B5EF4-FFF2-40B4-BE49-F238E27FC236}">
              <a16:creationId xmlns:a16="http://schemas.microsoft.com/office/drawing/2014/main" id="{56EB2164-D147-400B-8F32-5162F0FB9573}"/>
            </a:ext>
          </a:extLst>
        </xdr:cNvPr>
        <xdr:cNvGrpSpPr/>
      </xdr:nvGrpSpPr>
      <xdr:grpSpPr>
        <a:xfrm>
          <a:off x="535207" y="10036351"/>
          <a:ext cx="4592418" cy="343916"/>
          <a:chOff x="535207" y="10201451"/>
          <a:chExt cx="4551143" cy="356616"/>
        </a:xfrm>
      </xdr:grpSpPr>
      <xdr:sp macro="" textlink="">
        <xdr:nvSpPr>
          <xdr:cNvPr id="80" name="Krok" descr="Všechny informace o funkci HODNOTA.NA.TEXT&#10;&#10;&#10;">
            <a:hlinkClick xmlns:r="http://schemas.openxmlformats.org/officeDocument/2006/relationships" r:id="rId5" tooltip="Pomocí této možnosti zobrazíte všechny informace o funkci HODNOTA.NA.TEXT na webu."/>
            <a:extLst>
              <a:ext uri="{FF2B5EF4-FFF2-40B4-BE49-F238E27FC236}">
                <a16:creationId xmlns:a16="http://schemas.microsoft.com/office/drawing/2014/main" id="{1C41B6F8-B5BE-4607-9781-910A4AB378C7}"/>
              </a:ext>
            </a:extLst>
          </xdr:cNvPr>
          <xdr:cNvSpPr txBox="1"/>
        </xdr:nvSpPr>
        <xdr:spPr>
          <a:xfrm>
            <a:off x="1003442" y="10276156"/>
            <a:ext cx="4082908" cy="255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HODNOTA.NA.TEXT</a:t>
            </a:r>
          </a:p>
        </xdr:txBody>
      </xdr:sp>
      <xdr:pic>
        <xdr:nvPicPr>
          <xdr:cNvPr id="81" name="Grafika 22" descr="Šipka">
            <a:hlinkClick xmlns:r="http://schemas.openxmlformats.org/officeDocument/2006/relationships" r:id="rId5" tooltip="Pomocí této možnosti získáte další informace z webu."/>
            <a:extLst>
              <a:ext uri="{FF2B5EF4-FFF2-40B4-BE49-F238E27FC236}">
                <a16:creationId xmlns:a16="http://schemas.microsoft.com/office/drawing/2014/main" id="{F05C84C5-98EF-42AB-8858-51A6BB3C7BF2}"/>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5207" y="10201451"/>
            <a:ext cx="489823" cy="356616"/>
          </a:xfrm>
          <a:prstGeom prst="rect">
            <a:avLst/>
          </a:prstGeom>
        </xdr:spPr>
      </xdr:pic>
    </xdr:grpSp>
    <xdr:clientData/>
  </xdr:twoCellAnchor>
  <xdr:twoCellAnchor>
    <xdr:from>
      <xdr:col>0</xdr:col>
      <xdr:colOff>535207</xdr:colOff>
      <xdr:row>53</xdr:row>
      <xdr:rowOff>69017</xdr:rowOff>
    </xdr:from>
    <xdr:to>
      <xdr:col>1</xdr:col>
      <xdr:colOff>2601630</xdr:colOff>
      <xdr:row>55</xdr:row>
      <xdr:rowOff>44633</xdr:rowOff>
    </xdr:to>
    <xdr:grpSp>
      <xdr:nvGrpSpPr>
        <xdr:cNvPr id="28" name="Skupina 27">
          <a:extLst>
            <a:ext uri="{FF2B5EF4-FFF2-40B4-BE49-F238E27FC236}">
              <a16:creationId xmlns:a16="http://schemas.microsoft.com/office/drawing/2014/main" id="{EA729A85-5078-41D7-B98C-429FBA889789}"/>
            </a:ext>
          </a:extLst>
        </xdr:cNvPr>
        <xdr:cNvGrpSpPr/>
      </xdr:nvGrpSpPr>
      <xdr:grpSpPr>
        <a:xfrm>
          <a:off x="535207" y="10425867"/>
          <a:ext cx="2955423" cy="343916"/>
          <a:chOff x="535207" y="10603667"/>
          <a:chExt cx="2914148" cy="356616"/>
        </a:xfrm>
      </xdr:grpSpPr>
      <xdr:sp macro="" textlink="">
        <xdr:nvSpPr>
          <xdr:cNvPr id="82" name="Krok" descr="Hypertextový odkaz na článek o spojování textu a čísel na webu&#10;">
            <a:hlinkClick xmlns:r="http://schemas.openxmlformats.org/officeDocument/2006/relationships" r:id="rId8" tooltip="Pomocí této možnosti zobrazíte další informace o spojování textu a čísel na webu."/>
            <a:extLst>
              <a:ext uri="{FF2B5EF4-FFF2-40B4-BE49-F238E27FC236}">
                <a16:creationId xmlns:a16="http://schemas.microsoft.com/office/drawing/2014/main" id="{FA1B0051-EB9E-450B-84EA-BC5280225915}"/>
              </a:ext>
            </a:extLst>
          </xdr:cNvPr>
          <xdr:cNvSpPr txBox="1"/>
        </xdr:nvSpPr>
        <xdr:spPr>
          <a:xfrm>
            <a:off x="1003442" y="10655787"/>
            <a:ext cx="2445913" cy="233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Spojování textu</a:t>
            </a:r>
            <a:r>
              <a:rPr lang="c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 čísel</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83" name="Grafika 22" descr="Šipka">
            <a:hlinkClick xmlns:r="http://schemas.openxmlformats.org/officeDocument/2006/relationships" r:id="rId8" tooltip="Pomocí této možnosti získáte další informace z webu."/>
            <a:extLst>
              <a:ext uri="{FF2B5EF4-FFF2-40B4-BE49-F238E27FC236}">
                <a16:creationId xmlns:a16="http://schemas.microsoft.com/office/drawing/2014/main" id="{E3511488-D6E7-403B-B5D4-738E7C257BA5}"/>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5207" y="10603667"/>
            <a:ext cx="482685" cy="356616"/>
          </a:xfrm>
          <a:prstGeom prst="rect">
            <a:avLst/>
          </a:prstGeom>
        </xdr:spPr>
      </xdr:pic>
    </xdr:grpSp>
    <xdr:clientData/>
  </xdr:twoCellAnchor>
  <xdr:twoCellAnchor>
    <xdr:from>
      <xdr:col>0</xdr:col>
      <xdr:colOff>547899</xdr:colOff>
      <xdr:row>55</xdr:row>
      <xdr:rowOff>95567</xdr:rowOff>
    </xdr:from>
    <xdr:to>
      <xdr:col>1</xdr:col>
      <xdr:colOff>3390899</xdr:colOff>
      <xdr:row>57</xdr:row>
      <xdr:rowOff>71183</xdr:rowOff>
    </xdr:to>
    <xdr:grpSp>
      <xdr:nvGrpSpPr>
        <xdr:cNvPr id="19" name="Skupina 18">
          <a:extLst>
            <a:ext uri="{FF2B5EF4-FFF2-40B4-BE49-F238E27FC236}">
              <a16:creationId xmlns:a16="http://schemas.microsoft.com/office/drawing/2014/main" id="{8908DE80-CBDC-46BF-A1D9-D258E3790FF2}"/>
            </a:ext>
          </a:extLst>
        </xdr:cNvPr>
        <xdr:cNvGrpSpPr/>
      </xdr:nvGrpSpPr>
      <xdr:grpSpPr>
        <a:xfrm>
          <a:off x="547899" y="10820717"/>
          <a:ext cx="3732000" cy="343916"/>
          <a:chOff x="547899" y="11011217"/>
          <a:chExt cx="3690725" cy="356616"/>
        </a:xfrm>
      </xdr:grpSpPr>
      <xdr:sp macro="" textlink="">
        <xdr:nvSpPr>
          <xdr:cNvPr id="84" name="Krok" descr="Hypertextový odkaz na bezplatná školení k Excelu na webu&#10;">
            <a:hlinkClick xmlns:r="http://schemas.openxmlformats.org/officeDocument/2006/relationships" r:id="rId9" tooltip="Pomocí této možnosti můžete přejít na bezplatná školení k Excelu na webu."/>
            <a:extLst>
              <a:ext uri="{FF2B5EF4-FFF2-40B4-BE49-F238E27FC236}">
                <a16:creationId xmlns:a16="http://schemas.microsoft.com/office/drawing/2014/main" id="{135564DB-95BA-4D69-9BB4-47DFF364A7BC}"/>
              </a:ext>
            </a:extLst>
          </xdr:cNvPr>
          <xdr:cNvSpPr txBox="1"/>
        </xdr:nvSpPr>
        <xdr:spPr>
          <a:xfrm>
            <a:off x="1016131" y="11062558"/>
            <a:ext cx="3222493" cy="249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Bezplatná školení k Excelu online</a:t>
            </a:r>
          </a:p>
        </xdr:txBody>
      </xdr:sp>
      <xdr:pic>
        <xdr:nvPicPr>
          <xdr:cNvPr id="85" name="Grafika 22" descr="Šipka">
            <a:hlinkClick xmlns:r="http://schemas.openxmlformats.org/officeDocument/2006/relationships" r:id="rId9" tooltip="Pomocí této možnosti získáte další informace z webu."/>
            <a:extLst>
              <a:ext uri="{FF2B5EF4-FFF2-40B4-BE49-F238E27FC236}">
                <a16:creationId xmlns:a16="http://schemas.microsoft.com/office/drawing/2014/main" id="{AA546C46-C995-4176-9059-E4AB72A3A1FA}"/>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47899" y="11011217"/>
            <a:ext cx="482685" cy="356616"/>
          </a:xfrm>
          <a:prstGeom prst="rect">
            <a:avLst/>
          </a:prstGeom>
        </xdr:spPr>
      </xdr:pic>
    </xdr:grpSp>
    <xdr:clientData/>
  </xdr:twoCellAnchor>
  <xdr:twoCellAnchor>
    <xdr:from>
      <xdr:col>0</xdr:col>
      <xdr:colOff>333375</xdr:colOff>
      <xdr:row>0</xdr:row>
      <xdr:rowOff>352425</xdr:rowOff>
    </xdr:from>
    <xdr:to>
      <xdr:col>1</xdr:col>
      <xdr:colOff>5219700</xdr:colOff>
      <xdr:row>22</xdr:row>
      <xdr:rowOff>161925</xdr:rowOff>
    </xdr:to>
    <xdr:grpSp>
      <xdr:nvGrpSpPr>
        <xdr:cNvPr id="86" name="Skupina 85">
          <a:extLst>
            <a:ext uri="{FF2B5EF4-FFF2-40B4-BE49-F238E27FC236}">
              <a16:creationId xmlns:a16="http://schemas.microsoft.com/office/drawing/2014/main" id="{95BF5A4D-3D39-4151-ADB7-3BD1C77C7AAA}"/>
            </a:ext>
          </a:extLst>
        </xdr:cNvPr>
        <xdr:cNvGrpSpPr/>
      </xdr:nvGrpSpPr>
      <xdr:grpSpPr>
        <a:xfrm>
          <a:off x="333375" y="352425"/>
          <a:ext cx="5775325" cy="4457700"/>
          <a:chOff x="0" y="0"/>
          <a:chExt cx="5734050" cy="4572000"/>
        </a:xfrm>
      </xdr:grpSpPr>
      <xdr:grpSp>
        <xdr:nvGrpSpPr>
          <xdr:cNvPr id="87" name="skup_PodoknoProhlídky">
            <a:extLst>
              <a:ext uri="{FF2B5EF4-FFF2-40B4-BE49-F238E27FC236}">
                <a16:creationId xmlns:a16="http://schemas.microsoft.com/office/drawing/2014/main" id="{A96CA760-E119-42E0-81B0-6FF77D9AC3C8}"/>
              </a:ext>
            </a:extLst>
          </xdr:cNvPr>
          <xdr:cNvGrpSpPr/>
        </xdr:nvGrpSpPr>
        <xdr:grpSpPr>
          <a:xfrm>
            <a:off x="0" y="0"/>
            <a:ext cx="5734050" cy="4572000"/>
            <a:chOff x="609600" y="1524000"/>
            <a:chExt cx="5695950" cy="4572000"/>
          </a:xfrm>
        </xdr:grpSpPr>
        <xdr:sp macro="" textlink="">
          <xdr:nvSpPr>
            <xdr:cNvPr id="97" name="txt_PozadíProhlídky" descr="Pozadí">
              <a:extLst>
                <a:ext uri="{FF2B5EF4-FFF2-40B4-BE49-F238E27FC236}">
                  <a16:creationId xmlns:a16="http://schemas.microsoft.com/office/drawing/2014/main" id="{81E66454-B3D1-4304-95E2-8BD4F5D909D9}"/>
                </a:ext>
              </a:extLst>
            </xdr:cNvPr>
            <xdr:cNvSpPr/>
          </xdr:nvSpPr>
          <xdr:spPr>
            <a:xfrm>
              <a:off x="609600" y="1524000"/>
              <a:ext cx="5695950" cy="4572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98" name="txt_ZáhlavíProhlídky" descr="Spojování textu z různých buněk">
              <a:extLst>
                <a:ext uri="{FF2B5EF4-FFF2-40B4-BE49-F238E27FC236}">
                  <a16:creationId xmlns:a16="http://schemas.microsoft.com/office/drawing/2014/main" id="{64DE63A8-C533-4A24-94EE-0182FFA6A743}"/>
                </a:ext>
              </a:extLst>
            </xdr:cNvPr>
            <xdr:cNvSpPr txBox="1"/>
          </xdr:nvSpPr>
          <xdr:spPr>
            <a:xfrm>
              <a:off x="849300" y="1619249"/>
              <a:ext cx="5216551"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Spojování textu z různých buněk</a:t>
              </a:r>
            </a:p>
          </xdr:txBody>
        </xdr:sp>
        <xdr:cxnSp macro="">
          <xdr:nvCxnSpPr>
            <xdr:cNvPr id="99" name="txt_ProhlídkaŘádek1" descr="Ozdobná linka">
              <a:extLst>
                <a:ext uri="{FF2B5EF4-FFF2-40B4-BE49-F238E27FC236}">
                  <a16:creationId xmlns:a16="http://schemas.microsoft.com/office/drawing/2014/main" id="{56CCBBC6-CEA3-4A11-91B0-C552C6DD564E}"/>
                </a:ext>
              </a:extLst>
            </xdr:cNvPr>
            <xdr:cNvCxnSpPr>
              <a:cxnSpLocks/>
            </xdr:cNvCxnSpPr>
          </xdr:nvCxnSpPr>
          <xdr:spPr>
            <a:xfrm>
              <a:off x="850887" y="219075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0" name="txt_ProhlídkaŘádek2" descr="Ozdobná linka">
              <a:extLst>
                <a:ext uri="{FF2B5EF4-FFF2-40B4-BE49-F238E27FC236}">
                  <a16:creationId xmlns:a16="http://schemas.microsoft.com/office/drawing/2014/main" id="{D1E1815B-B93B-4FAB-BF34-F8EBD480D0BC}"/>
                </a:ext>
              </a:extLst>
            </xdr:cNvPr>
            <xdr:cNvCxnSpPr>
              <a:cxnSpLocks/>
            </xdr:cNvCxnSpPr>
          </xdr:nvCxnSpPr>
          <xdr:spPr>
            <a:xfrm>
              <a:off x="850887" y="527896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1" name="txt_ÚvodProhlídky" descr="V Excelu se často stává, že chcete spojit text, který je v různých buňkách. Běžným příkladem je situace, kdy máte křestní jména a příjmení a chcete je spojit do celých jmen. V Excelu to naštěstí můžeme jednoduše udělat pomocí znaku &amp; (klávesová zkratka Ctrl+Alt+C).">
              <a:extLst>
                <a:ext uri="{FF2B5EF4-FFF2-40B4-BE49-F238E27FC236}">
                  <a16:creationId xmlns:a16="http://schemas.microsoft.com/office/drawing/2014/main" id="{D2702511-4771-4838-A3C1-0C5BA687014B}"/>
                </a:ext>
              </a:extLst>
            </xdr:cNvPr>
            <xdr:cNvSpPr txBox="1"/>
          </xdr:nvSpPr>
          <xdr:spPr>
            <a:xfrm>
              <a:off x="846305" y="2224165"/>
              <a:ext cx="5216551" cy="8524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V Excelu se často stává, že chcete spojit text, který je v různých buňkách. Běžným příkladem je situace, kdy máte křestní jména a příjmení a chcete je spojit do celých jmen. V Excelu to naštěstí můžeme jednoduše udělat pomocí znaku </a:t>
              </a:r>
              <a:r>
                <a:rPr lang="c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&amp;</a:t>
              </a:r>
              <a:r>
                <a:rPr lang="c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který se dá zadat kombinací kláves </a:t>
              </a:r>
              <a:r>
                <a:rPr lang="c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Ctrl+Alt+C</a:t>
              </a:r>
              <a:r>
                <a:rPr lang="c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grpSp>
        <xdr:nvGrpSpPr>
          <xdr:cNvPr id="88" name="skup_Krok">
            <a:extLst>
              <a:ext uri="{FF2B5EF4-FFF2-40B4-BE49-F238E27FC236}">
                <a16:creationId xmlns:a16="http://schemas.microsoft.com/office/drawing/2014/main" id="{C22B3EA9-DB64-4F67-BB25-AB505C9F6071}"/>
              </a:ext>
            </a:extLst>
          </xdr:cNvPr>
          <xdr:cNvGrpSpPr/>
        </xdr:nvGrpSpPr>
        <xdr:grpSpPr>
          <a:xfrm>
            <a:off x="238125" y="1628775"/>
            <a:ext cx="5220101" cy="596207"/>
            <a:chOff x="590674" y="7810500"/>
            <a:chExt cx="5186234" cy="596207"/>
          </a:xfrm>
        </xdr:grpSpPr>
        <xdr:sp macro="" textlink="">
          <xdr:nvSpPr>
            <xdr:cNvPr id="95" name="txt_Krok" descr="V buňce E3 zkuste spojit jméno a příjmení zadáním vzorce =D3&amp;C3. ">
              <a:extLst>
                <a:ext uri="{FF2B5EF4-FFF2-40B4-BE49-F238E27FC236}">
                  <a16:creationId xmlns:a16="http://schemas.microsoft.com/office/drawing/2014/main" id="{2019278A-5B82-42D4-A9E1-AB92ED21BA21}"/>
                </a:ext>
              </a:extLst>
            </xdr:cNvPr>
            <xdr:cNvSpPr txBox="1"/>
          </xdr:nvSpPr>
          <xdr:spPr>
            <a:xfrm>
              <a:off x="998369"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 buňce E3 zkuste spojit jméno a příjmení zadáním vzorce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=D3&amp;C3</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6" name="obraz_Krok" descr="1">
              <a:extLst>
                <a:ext uri="{FF2B5EF4-FFF2-40B4-BE49-F238E27FC236}">
                  <a16:creationId xmlns:a16="http://schemas.microsoft.com/office/drawing/2014/main" id="{08E6959D-49D7-4904-81A7-E70CA3454C0B}"/>
                </a:ext>
              </a:extLst>
            </xdr:cNvPr>
            <xdr:cNvSpPr/>
          </xdr:nvSpPr>
          <xdr:spPr>
            <a:xfrm>
              <a:off x="59067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grpSp>
      <xdr:grpSp>
        <xdr:nvGrpSpPr>
          <xdr:cNvPr id="89" name="skup_Krok">
            <a:extLst>
              <a:ext uri="{FF2B5EF4-FFF2-40B4-BE49-F238E27FC236}">
                <a16:creationId xmlns:a16="http://schemas.microsoft.com/office/drawing/2014/main" id="{2404CB22-1164-47A4-9503-5F5194382641}"/>
              </a:ext>
            </a:extLst>
          </xdr:cNvPr>
          <xdr:cNvGrpSpPr/>
        </xdr:nvGrpSpPr>
        <xdr:grpSpPr>
          <a:xfrm>
            <a:off x="238125" y="2166938"/>
            <a:ext cx="5220101" cy="881062"/>
            <a:chOff x="590674" y="7810500"/>
            <a:chExt cx="5186234" cy="881062"/>
          </a:xfrm>
        </xdr:grpSpPr>
        <xdr:sp macro="" textlink="">
          <xdr:nvSpPr>
            <xdr:cNvPr id="93" name="txt_Krok" descr="Jméno BlažkováJana ale nevypadá moc dobře. Potřebujeme přidat čárku a mezeru. Uděláme to tak, že pomocí uvozovek vytvoříme nový textový řetězec. Tentokrát zadejte =D3&amp;&quot;, &quot;&amp;C3. Část &amp;&quot;, &quot;&amp; nám umožnila spojit čárku a mezeru s hodnotami buněk.">
              <a:extLst>
                <a:ext uri="{FF2B5EF4-FFF2-40B4-BE49-F238E27FC236}">
                  <a16:creationId xmlns:a16="http://schemas.microsoft.com/office/drawing/2014/main" id="{08674DB0-339E-4450-B5D1-99B77DC0D664}"/>
                </a:ext>
              </a:extLst>
            </xdr:cNvPr>
            <xdr:cNvSpPr txBox="1"/>
          </xdr:nvSpPr>
          <xdr:spPr>
            <a:xfrm>
              <a:off x="998369" y="7823883"/>
              <a:ext cx="4778539" cy="86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Jméno BlažkováJana ale nevypadá moc dobře. Potřebujeme přidat čárku a mezeru. Uděláme to tak, že pomocí uvozovek vytvoříme nový textový řetězec. Tentokrát zadejte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=D3&amp;", "&amp;C3</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Část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&amp;", "&amp;</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nám umožnila spojit čárku a mezeru s hodnotami buněk.</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4" name="obraz_Krok" descr="2">
              <a:extLst>
                <a:ext uri="{FF2B5EF4-FFF2-40B4-BE49-F238E27FC236}">
                  <a16:creationId xmlns:a16="http://schemas.microsoft.com/office/drawing/2014/main" id="{5F7A5327-6FDF-46BB-9B7E-8EB24A3ABBF2}"/>
                </a:ext>
              </a:extLst>
            </xdr:cNvPr>
            <xdr:cNvSpPr/>
          </xdr:nvSpPr>
          <xdr:spPr>
            <a:xfrm>
              <a:off x="59067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grpSp>
      <xdr:grpSp>
        <xdr:nvGrpSpPr>
          <xdr:cNvPr id="90" name="skup_Krok">
            <a:extLst>
              <a:ext uri="{FF2B5EF4-FFF2-40B4-BE49-F238E27FC236}">
                <a16:creationId xmlns:a16="http://schemas.microsoft.com/office/drawing/2014/main" id="{C702821E-6BD4-4022-98BD-DE7E30FD3E4C}"/>
              </a:ext>
            </a:extLst>
          </xdr:cNvPr>
          <xdr:cNvGrpSpPr/>
        </xdr:nvGrpSpPr>
        <xdr:grpSpPr>
          <a:xfrm>
            <a:off x="238125" y="3105150"/>
            <a:ext cx="5220101" cy="596207"/>
            <a:chOff x="590674" y="7810500"/>
            <a:chExt cx="5186234" cy="596207"/>
          </a:xfrm>
        </xdr:grpSpPr>
        <xdr:sp macro="" textlink="">
          <xdr:nvSpPr>
            <xdr:cNvPr id="91" name="txt_Krok" descr="Když budeme chtít vytvořit celé jméno s křestním jménem na začátku, využijeme znovu mezeru, ale bez čárky. Do buňky F3 zadejte =C3&amp;&quot; &quot;&amp;D3.">
              <a:extLst>
                <a:ext uri="{FF2B5EF4-FFF2-40B4-BE49-F238E27FC236}">
                  <a16:creationId xmlns:a16="http://schemas.microsoft.com/office/drawing/2014/main" id="{CEF374DD-E735-4BAD-8507-D3231A999B36}"/>
                </a:ext>
              </a:extLst>
            </xdr:cNvPr>
            <xdr:cNvSpPr txBox="1"/>
          </xdr:nvSpPr>
          <xdr:spPr>
            <a:xfrm>
              <a:off x="998369"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Když budeme chtít vytvořit celé jméno s křestním jménem na začátku, využijeme znovu mezeru, ale bez čárky. Do buňky F3 zadejte </a:t>
              </a:r>
              <a:r>
                <a:rPr lang="cs"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=C3&amp;" "&amp;D3</a:t>
              </a:r>
              <a:r>
                <a:rPr lang="c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2" name="obraz_Krok" descr="3">
              <a:extLst>
                <a:ext uri="{FF2B5EF4-FFF2-40B4-BE49-F238E27FC236}">
                  <a16:creationId xmlns:a16="http://schemas.microsoft.com/office/drawing/2014/main" id="{9477BB36-AB74-47F3-A687-1A347B7E572C}"/>
                </a:ext>
              </a:extLst>
            </xdr:cNvPr>
            <xdr:cNvSpPr/>
          </xdr:nvSpPr>
          <xdr:spPr>
            <a:xfrm>
              <a:off x="59067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581025</xdr:colOff>
      <xdr:row>19</xdr:row>
      <xdr:rowOff>142875</xdr:rowOff>
    </xdr:from>
    <xdr:to>
      <xdr:col>1</xdr:col>
      <xdr:colOff>2474582</xdr:colOff>
      <xdr:row>22</xdr:row>
      <xdr:rowOff>107062</xdr:rowOff>
    </xdr:to>
    <xdr:sp macro="" textlink="">
      <xdr:nvSpPr>
        <xdr:cNvPr id="102" name="tlač_DalšíPodrobnosti" descr="Podívat se na to podrobněji">
          <a:hlinkClick xmlns:r="http://schemas.openxmlformats.org/officeDocument/2006/relationships" r:id="rId10"/>
          <a:extLst>
            <a:ext uri="{FF2B5EF4-FFF2-40B4-BE49-F238E27FC236}">
              <a16:creationId xmlns:a16="http://schemas.microsoft.com/office/drawing/2014/main" id="{C54CB2CE-20A2-44E1-8EB9-DA5F21EB9298}"/>
            </a:ext>
          </a:extLst>
        </xdr:cNvPr>
        <xdr:cNvSpPr/>
      </xdr:nvSpPr>
      <xdr:spPr>
        <a:xfrm>
          <a:off x="581025" y="4333875"/>
          <a:ext cx="2741282"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cs" sz="1200">
              <a:solidFill>
                <a:srgbClr val="0B744D"/>
              </a:solidFill>
              <a:latin typeface="Segoe UI" pitchFamily="34" charset="0"/>
              <a:ea typeface="Segoe UI" pitchFamily="34" charset="0"/>
              <a:cs typeface="Segoe UI" pitchFamily="34" charset="0"/>
            </a:rPr>
            <a:t>Podívat se na to podrobněji</a:t>
          </a:r>
        </a:p>
      </xdr:txBody>
    </xdr:sp>
    <xdr:clientData/>
  </xdr:twoCellAnchor>
  <xdr:twoCellAnchor editAs="absolute">
    <xdr:from>
      <xdr:col>1</xdr:col>
      <xdr:colOff>3713211</xdr:colOff>
      <xdr:row>19</xdr:row>
      <xdr:rowOff>142875</xdr:rowOff>
    </xdr:from>
    <xdr:to>
      <xdr:col>1</xdr:col>
      <xdr:colOff>4988381</xdr:colOff>
      <xdr:row>21</xdr:row>
      <xdr:rowOff>97324</xdr:rowOff>
    </xdr:to>
    <xdr:sp macro="" textlink="">
      <xdr:nvSpPr>
        <xdr:cNvPr id="103" name="TlačítkoDalší" descr="Přejít na další list">
          <a:hlinkClick xmlns:r="http://schemas.openxmlformats.org/officeDocument/2006/relationships" r:id="rId2" tooltip="Kliknutím sem můžete přejít na další list."/>
          <a:extLst>
            <a:ext uri="{FF2B5EF4-FFF2-40B4-BE49-F238E27FC236}">
              <a16:creationId xmlns:a16="http://schemas.microsoft.com/office/drawing/2014/main" id="{2DE05C84-7047-4122-A2D6-137F3AEDBF12}"/>
            </a:ext>
          </a:extLst>
        </xdr:cNvPr>
        <xdr:cNvSpPr/>
      </xdr:nvSpPr>
      <xdr:spPr>
        <a:xfrm>
          <a:off x="4560936" y="43338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fPrintsWithSheet="0"/>
  </xdr:twoCellAnchor>
  <xdr:twoCellAnchor editAs="absolute">
    <xdr:from>
      <xdr:col>4</xdr:col>
      <xdr:colOff>0</xdr:colOff>
      <xdr:row>33</xdr:row>
      <xdr:rowOff>66675</xdr:rowOff>
    </xdr:from>
    <xdr:to>
      <xdr:col>8</xdr:col>
      <xdr:colOff>333375</xdr:colOff>
      <xdr:row>39</xdr:row>
      <xdr:rowOff>114300</xdr:rowOff>
    </xdr:to>
    <xdr:grpSp>
      <xdr:nvGrpSpPr>
        <xdr:cNvPr id="104" name="VŠIMNĚTE SI" descr="VŠIMNĚTE SI&#10;&#10;">
          <a:extLst>
            <a:ext uri="{FF2B5EF4-FFF2-40B4-BE49-F238E27FC236}">
              <a16:creationId xmlns:a16="http://schemas.microsoft.com/office/drawing/2014/main" id="{EFD4E48E-5D2B-4B5E-9DBB-99430A62BD96}"/>
            </a:ext>
          </a:extLst>
        </xdr:cNvPr>
        <xdr:cNvGrpSpPr/>
      </xdr:nvGrpSpPr>
      <xdr:grpSpPr>
        <a:xfrm>
          <a:off x="8858250" y="6740525"/>
          <a:ext cx="4295775" cy="1152525"/>
          <a:chOff x="7539454" y="7993902"/>
          <a:chExt cx="4171746" cy="1409701"/>
        </a:xfrm>
      </xdr:grpSpPr>
      <xdr:grpSp>
        <xdr:nvGrpSpPr>
          <xdr:cNvPr id="105" name="Čáry závorky">
            <a:extLst>
              <a:ext uri="{FF2B5EF4-FFF2-40B4-BE49-F238E27FC236}">
                <a16:creationId xmlns:a16="http://schemas.microsoft.com/office/drawing/2014/main" id="{AA6B064F-4768-428F-88A8-87332CACD51B}"/>
              </a:ext>
            </a:extLst>
          </xdr:cNvPr>
          <xdr:cNvGrpSpPr/>
        </xdr:nvGrpSpPr>
        <xdr:grpSpPr>
          <a:xfrm rot="599914">
            <a:off x="7539454" y="8145377"/>
            <a:ext cx="293814" cy="698211"/>
            <a:chOff x="9871108" y="1184220"/>
            <a:chExt cx="273326" cy="789155"/>
          </a:xfrm>
        </xdr:grpSpPr>
        <xdr:sp macro="" textlink="">
          <xdr:nvSpPr>
            <xdr:cNvPr id="108" name="Další čára závorky" descr="Čára závorky">
              <a:extLst>
                <a:ext uri="{FF2B5EF4-FFF2-40B4-BE49-F238E27FC236}">
                  <a16:creationId xmlns:a16="http://schemas.microsoft.com/office/drawing/2014/main" id="{5570FA65-E17B-40B5-9CC7-154F3BD3440E}"/>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09" name="Čára závorky" descr="Čára závorky&#10;">
              <a:extLst>
                <a:ext uri="{FF2B5EF4-FFF2-40B4-BE49-F238E27FC236}">
                  <a16:creationId xmlns:a16="http://schemas.microsoft.com/office/drawing/2014/main" id="{4D189C00-D6D4-4561-92F7-346B05B04B41}"/>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106" name="Hvězdičky" descr="Hvězdičky">
            <a:extLst>
              <a:ext uri="{FF2B5EF4-FFF2-40B4-BE49-F238E27FC236}">
                <a16:creationId xmlns:a16="http://schemas.microsoft.com/office/drawing/2014/main" id="{4EF6B9B5-6A72-4ED6-A038-08F20F1BE97F}"/>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7830674" y="8038700"/>
            <a:ext cx="388098" cy="337815"/>
          </a:xfrm>
          <a:prstGeom prst="rect">
            <a:avLst/>
          </a:prstGeom>
        </xdr:spPr>
      </xdr:pic>
      <xdr:sp macro="" textlink="">
        <xdr:nvSpPr>
          <xdr:cNvPr id="107" name="Pokyny" descr="CHECK THIS OUT&#10;Formulas, especially big ones, can sometimes be hard to read, but you can break up their parts with spaces like this:&#10;&#10;=C28 &amp; &quot; &quot; &amp; TEXT(D28,&quot;MM/DD/YYYY&quot;)&#10;">
            <a:extLst>
              <a:ext uri="{FF2B5EF4-FFF2-40B4-BE49-F238E27FC236}">
                <a16:creationId xmlns:a16="http://schemas.microsoft.com/office/drawing/2014/main" id="{E1E6E972-A734-4953-9B25-6280E9FDC77E}"/>
              </a:ext>
            </a:extLst>
          </xdr:cNvPr>
          <xdr:cNvSpPr txBox="1"/>
        </xdr:nvSpPr>
        <xdr:spPr>
          <a:xfrm>
            <a:off x="8132528" y="7993902"/>
            <a:ext cx="3578672"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VYZKOUŠEJTE TOTO</a:t>
            </a:r>
          </a:p>
          <a:p>
            <a:pPr lvl="0" rtl="0">
              <a:defRPr/>
            </a:pPr>
            <a:r>
              <a:rPr lang="cs" sz="1100" kern="0">
                <a:solidFill>
                  <a:schemeClr val="bg2">
                    <a:lumMod val="25000"/>
                  </a:schemeClr>
                </a:solidFill>
                <a:latin typeface="+mn-lt"/>
                <a:ea typeface="Segoe UI" pitchFamily="34" charset="0"/>
                <a:cs typeface="Segoe UI Light" panose="020B0502040204020203" pitchFamily="34" charset="0"/>
              </a:rPr>
              <a:t>Vzorce</a:t>
            </a:r>
            <a:r>
              <a:rPr lang="cs" sz="1100" kern="0" baseline="0">
                <a:solidFill>
                  <a:schemeClr val="bg2">
                    <a:lumMod val="25000"/>
                  </a:schemeClr>
                </a:solidFill>
                <a:latin typeface="+mn-lt"/>
                <a:ea typeface="Segoe UI" pitchFamily="34" charset="0"/>
                <a:cs typeface="Segoe UI Light" panose="020B0502040204020203" pitchFamily="34" charset="0"/>
              </a:rPr>
              <a:t>, hlavně ty delší, může být někdy trochu těžší přečíst. Mohlo by ale pomoct, když si jednotlivé části rozdělíte pomocí mezer, například takto:</a:t>
            </a:r>
          </a:p>
          <a:p>
            <a:pPr lvl="0" rtl="0">
              <a:defRPr/>
            </a:pP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rtl="0">
              <a:defRPr/>
            </a:pPr>
            <a:r>
              <a:rPr lang="cs" sz="1100" b="1">
                <a:solidFill>
                  <a:schemeClr val="bg2">
                    <a:lumMod val="25000"/>
                  </a:schemeClr>
                </a:solidFill>
                <a:latin typeface="+mn-lt"/>
                <a:ea typeface="Segoe UI" pitchFamily="34" charset="0"/>
                <a:cs typeface="Segoe UI Light" panose="020B0502040204020203" pitchFamily="34" charset="0"/>
              </a:rPr>
              <a:t>=C28 &amp; " " &amp; HODNOTA.NA.TEXT(D28;"</a:t>
            </a:r>
            <a:r>
              <a:rPr lang="cs-CZ" sz="1100" b="1">
                <a:solidFill>
                  <a:schemeClr val="bg2">
                    <a:lumMod val="25000"/>
                  </a:schemeClr>
                </a:solidFill>
                <a:latin typeface="+mn-lt"/>
                <a:ea typeface="Segoe UI" pitchFamily="34" charset="0"/>
                <a:cs typeface="Segoe UI Light" panose="020B0502040204020203" pitchFamily="34" charset="0"/>
              </a:rPr>
              <a:t>DD.MM.RRRR</a:t>
            </a:r>
            <a:r>
              <a:rPr lang="cs" sz="1100" b="1">
                <a:solidFill>
                  <a:schemeClr val="bg2">
                    <a:lumMod val="25000"/>
                  </a:schemeClr>
                </a:solidFill>
                <a:latin typeface="+mn-lt"/>
                <a:ea typeface="Segoe UI" pitchFamily="34" charset="0"/>
                <a:cs typeface="Segoe UI Light" panose="020B0502040204020203" pitchFamily="34" charset="0"/>
              </a:rPr>
              <a:t>")</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342900</xdr:colOff>
      <xdr:row>0</xdr:row>
      <xdr:rowOff>361950</xdr:rowOff>
    </xdr:from>
    <xdr:to>
      <xdr:col>1</xdr:col>
      <xdr:colOff>5229225</xdr:colOff>
      <xdr:row>22</xdr:row>
      <xdr:rowOff>156549</xdr:rowOff>
    </xdr:to>
    <xdr:grpSp>
      <xdr:nvGrpSpPr>
        <xdr:cNvPr id="32" name="Skupina 31">
          <a:extLst>
            <a:ext uri="{FF2B5EF4-FFF2-40B4-BE49-F238E27FC236}">
              <a16:creationId xmlns:a16="http://schemas.microsoft.com/office/drawing/2014/main" id="{32765470-045A-4DC3-91A2-013AB95EB7BA}"/>
            </a:ext>
          </a:extLst>
        </xdr:cNvPr>
        <xdr:cNvGrpSpPr/>
      </xdr:nvGrpSpPr>
      <xdr:grpSpPr>
        <a:xfrm>
          <a:off x="342900" y="361950"/>
          <a:ext cx="5775325" cy="4474549"/>
          <a:chOff x="342900" y="361950"/>
          <a:chExt cx="5734050" cy="4557099"/>
        </a:xfrm>
      </xdr:grpSpPr>
      <xdr:grpSp>
        <xdr:nvGrpSpPr>
          <xdr:cNvPr id="70" name="Skupina 69">
            <a:extLst>
              <a:ext uri="{FF2B5EF4-FFF2-40B4-BE49-F238E27FC236}">
                <a16:creationId xmlns:a16="http://schemas.microsoft.com/office/drawing/2014/main" id="{070FF1E9-A14C-476A-A31F-8E531229B90A}"/>
              </a:ext>
            </a:extLst>
          </xdr:cNvPr>
          <xdr:cNvGrpSpPr/>
        </xdr:nvGrpSpPr>
        <xdr:grpSpPr>
          <a:xfrm>
            <a:off x="342900" y="361950"/>
            <a:ext cx="5734050" cy="4557099"/>
            <a:chOff x="342900" y="342900"/>
            <a:chExt cx="5734050" cy="4419600"/>
          </a:xfrm>
        </xdr:grpSpPr>
        <xdr:sp macro="" textlink="">
          <xdr:nvSpPr>
            <xdr:cNvPr id="76" name="txt_PozadíProhlídky" descr="Pozadí">
              <a:extLst>
                <a:ext uri="{FF2B5EF4-FFF2-40B4-BE49-F238E27FC236}">
                  <a16:creationId xmlns:a16="http://schemas.microsoft.com/office/drawing/2014/main" id="{32129052-3339-477F-8788-8EA08A10AD5C}"/>
                </a:ext>
              </a:extLst>
            </xdr:cNvPr>
            <xdr:cNvSpPr/>
          </xdr:nvSpPr>
          <xdr:spPr>
            <a:xfrm>
              <a:off x="342900" y="342900"/>
              <a:ext cx="5734050" cy="44196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77" name="txt_ZáhlavíProhlídky" descr="Příkazy KDYŽ">
              <a:extLst>
                <a:ext uri="{FF2B5EF4-FFF2-40B4-BE49-F238E27FC236}">
                  <a16:creationId xmlns:a16="http://schemas.microsoft.com/office/drawing/2014/main" id="{D2D2176E-742F-483D-81E1-ED859FF4E49A}"/>
                </a:ext>
              </a:extLst>
            </xdr:cNvPr>
            <xdr:cNvSpPr txBox="1"/>
          </xdr:nvSpPr>
          <xdr:spPr>
            <a:xfrm>
              <a:off x="555628" y="438149"/>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Příkazy KDYŽ</a:t>
              </a:r>
              <a:endParaRPr kumimoji="0" lang="en-US" sz="2200" b="1"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endParaRPr>
            </a:p>
          </xdr:txBody>
        </xdr:sp>
        <xdr:cxnSp macro="">
          <xdr:nvCxnSpPr>
            <xdr:cNvPr id="78" name="txt_ProhlídkaŘádek1" descr="Ozdobná linka">
              <a:extLst>
                <a:ext uri="{FF2B5EF4-FFF2-40B4-BE49-F238E27FC236}">
                  <a16:creationId xmlns:a16="http://schemas.microsoft.com/office/drawing/2014/main" id="{983C4C13-C094-4FE6-8183-AEA6A2CA096C}"/>
                </a:ext>
              </a:extLst>
            </xdr:cNvPr>
            <xdr:cNvCxnSpPr>
              <a:cxnSpLocks/>
            </xdr:cNvCxnSpPr>
          </xdr:nvCxnSpPr>
          <xdr:spPr>
            <a:xfrm>
              <a:off x="555628" y="100965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9" name="txt_ProhlídkaŘádek2" descr="Ozdobná linka">
              <a:extLst>
                <a:ext uri="{FF2B5EF4-FFF2-40B4-BE49-F238E27FC236}">
                  <a16:creationId xmlns:a16="http://schemas.microsoft.com/office/drawing/2014/main" id="{B9B7D386-28D6-4E40-BBBD-81C9A5683619}"/>
                </a:ext>
              </a:extLst>
            </xdr:cNvPr>
            <xdr:cNvCxnSpPr>
              <a:cxnSpLocks/>
            </xdr:cNvCxnSpPr>
          </xdr:nvCxnSpPr>
          <xdr:spPr>
            <a:xfrm>
              <a:off x="555628" y="393594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0" name="txt_ÚvodProhlídky" descr="Příkazy KDYŽ umožňují provádět logická porovnání podmínek. Příkaz KDYŽ obecně říká, že pokud je jedna podmínka splněná, má se něco udělat, a pokud splněná není, má se udělat něco jiného. Vzorce můžou vracet text, hodnoty nebo dokonce další výpočty.">
              <a:extLst>
                <a:ext uri="{FF2B5EF4-FFF2-40B4-BE49-F238E27FC236}">
                  <a16:creationId xmlns:a16="http://schemas.microsoft.com/office/drawing/2014/main" id="{29E75ED7-FFEA-4CE5-86E1-A1A772619057}"/>
                </a:ext>
              </a:extLst>
            </xdr:cNvPr>
            <xdr:cNvSpPr txBox="1"/>
          </xdr:nvSpPr>
          <xdr:spPr>
            <a:xfrm>
              <a:off x="562138" y="1043066"/>
              <a:ext cx="5251444" cy="7316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Příkazy KDYŽ umožňují provádět logická porovnání podmínek. Příkaz KDYŽ obecně říká, že pokud je jedna podmínka splněná, má se něco udělat, jinak se má udělat něco jiného. Vzorce můžou vracet text, hodnoty nebo dokonce další výpočty.</a:t>
              </a:r>
            </a:p>
          </xdr:txBody>
        </xdr:sp>
      </xdr:grpSp>
      <xdr:grpSp>
        <xdr:nvGrpSpPr>
          <xdr:cNvPr id="81" name="skup_Krok">
            <a:extLst>
              <a:ext uri="{FF2B5EF4-FFF2-40B4-BE49-F238E27FC236}">
                <a16:creationId xmlns:a16="http://schemas.microsoft.com/office/drawing/2014/main" id="{62718C28-6D67-47F6-B4B4-619E5B81F03D}"/>
              </a:ext>
            </a:extLst>
          </xdr:cNvPr>
          <xdr:cNvGrpSpPr/>
        </xdr:nvGrpSpPr>
        <xdr:grpSpPr>
          <a:xfrm>
            <a:off x="571500" y="1962150"/>
            <a:ext cx="5305429" cy="596207"/>
            <a:chOff x="666377" y="7810500"/>
            <a:chExt cx="5271008" cy="596207"/>
          </a:xfrm>
        </xdr:grpSpPr>
        <xdr:sp macro="" textlink="">
          <xdr:nvSpPr>
            <xdr:cNvPr id="82" name="txt_Krok" descr="Do buňky D9 zadejte =KDYŽ(C9=&quot;Jablko&quot;;PRAVDA;NEPRAVDA). Správná odpověď je PRAVDA.">
              <a:extLst>
                <a:ext uri="{FF2B5EF4-FFF2-40B4-BE49-F238E27FC236}">
                  <a16:creationId xmlns:a16="http://schemas.microsoft.com/office/drawing/2014/main" id="{C9F56A19-70D3-4628-8709-84489EA24BB0}"/>
                </a:ext>
              </a:extLst>
            </xdr:cNvPr>
            <xdr:cNvSpPr txBox="1"/>
          </xdr:nvSpPr>
          <xdr:spPr>
            <a:xfrm>
              <a:off x="1074075" y="7852458"/>
              <a:ext cx="4863310"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Do buňky D9 zadejte</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=KDYŽ(C9="Jablko";PRAVDA;NEPRAVDA)</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Správná odpověď je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PRAVDA</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3" name="obraz_Krok" descr="1">
              <a:extLst>
                <a:ext uri="{FF2B5EF4-FFF2-40B4-BE49-F238E27FC236}">
                  <a16:creationId xmlns:a16="http://schemas.microsoft.com/office/drawing/2014/main" id="{174BEEAC-1D05-4BA3-8D44-772CDEFA2E58}"/>
                </a:ext>
              </a:extLst>
            </xdr:cNvPr>
            <xdr:cNvSpPr/>
          </xdr:nvSpPr>
          <xdr:spPr>
            <a:xfrm>
              <a:off x="666377" y="7810500"/>
              <a:ext cx="372192"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grpSp>
      <xdr:grpSp>
        <xdr:nvGrpSpPr>
          <xdr:cNvPr id="84" name="skup_Krok">
            <a:extLst>
              <a:ext uri="{FF2B5EF4-FFF2-40B4-BE49-F238E27FC236}">
                <a16:creationId xmlns:a16="http://schemas.microsoft.com/office/drawing/2014/main" id="{685246AB-9501-4CF4-B780-BCFC62DE94CD}"/>
              </a:ext>
            </a:extLst>
          </xdr:cNvPr>
          <xdr:cNvGrpSpPr/>
        </xdr:nvGrpSpPr>
        <xdr:grpSpPr>
          <a:xfrm>
            <a:off x="571500" y="2540000"/>
            <a:ext cx="5220103" cy="596207"/>
            <a:chOff x="685304" y="7810500"/>
            <a:chExt cx="5186236" cy="596207"/>
          </a:xfrm>
        </xdr:grpSpPr>
        <xdr:sp macro="" textlink="">
          <xdr:nvSpPr>
            <xdr:cNvPr id="85" name="txt_Krok" descr="Zkopírujte buňku D9 do buňky D10. Tady by výsledek měl být NEPRAVDA, protože pomeranč není jablko.&#10;&#10;">
              <a:extLst>
                <a:ext uri="{FF2B5EF4-FFF2-40B4-BE49-F238E27FC236}">
                  <a16:creationId xmlns:a16="http://schemas.microsoft.com/office/drawing/2014/main" id="{D8F2AE5E-974E-4202-A290-3F2D0EFF00C4}"/>
                </a:ext>
              </a:extLst>
            </xdr:cNvPr>
            <xdr:cNvSpPr txBox="1"/>
          </xdr:nvSpPr>
          <xdr:spPr>
            <a:xfrm>
              <a:off x="1093001"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Zkopírujte buňku D9 do buňky D10. Tady by výsledek měl být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NEPRAVDA</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protože pomeranč není jablko.</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6" name="obraz_Krok" descr="2">
              <a:extLst>
                <a:ext uri="{FF2B5EF4-FFF2-40B4-BE49-F238E27FC236}">
                  <a16:creationId xmlns:a16="http://schemas.microsoft.com/office/drawing/2014/main" id="{19487CBB-1C21-45D8-828F-6A02011E52A3}"/>
                </a:ext>
              </a:extLst>
            </xdr:cNvPr>
            <xdr:cNvSpPr/>
          </xdr:nvSpPr>
          <xdr:spPr>
            <a:xfrm>
              <a:off x="68530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grpSp>
      <xdr:grpSp>
        <xdr:nvGrpSpPr>
          <xdr:cNvPr id="87" name="skup_Krok">
            <a:extLst>
              <a:ext uri="{FF2B5EF4-FFF2-40B4-BE49-F238E27FC236}">
                <a16:creationId xmlns:a16="http://schemas.microsoft.com/office/drawing/2014/main" id="{90938F22-5BF3-4461-BD80-06D3D6849C8F}"/>
              </a:ext>
            </a:extLst>
          </xdr:cNvPr>
          <xdr:cNvGrpSpPr/>
        </xdr:nvGrpSpPr>
        <xdr:grpSpPr>
          <a:xfrm>
            <a:off x="571500" y="3165475"/>
            <a:ext cx="5220103" cy="873125"/>
            <a:chOff x="694767" y="7810500"/>
            <a:chExt cx="5186236" cy="873125"/>
          </a:xfrm>
        </xdr:grpSpPr>
        <xdr:sp macro="" textlink="">
          <xdr:nvSpPr>
            <xdr:cNvPr id="88" name="txt_Krok" descr="Vyzkoušejte si další příklad. Podívejte se na vzorec v buňce D12. Je tu napsané =KDYŽ(C12&lt;100;&quot;Menší než 100&quot;;&quot;Větší než 100&quot;). Co se stane, když do buňky C12 zadáte číslo větší než 100?">
              <a:extLst>
                <a:ext uri="{FF2B5EF4-FFF2-40B4-BE49-F238E27FC236}">
                  <a16:creationId xmlns:a16="http://schemas.microsoft.com/office/drawing/2014/main" id="{E7088066-5C93-42EC-B66E-113D20980BB7}"/>
                </a:ext>
              </a:extLst>
            </xdr:cNvPr>
            <xdr:cNvSpPr txBox="1"/>
          </xdr:nvSpPr>
          <xdr:spPr>
            <a:xfrm>
              <a:off x="1102464" y="7852458"/>
              <a:ext cx="4778539" cy="831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Vyzkoušejte si další příklad. Podívejte se na vzorec v buňce D12. Je tu napsané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=KDYŽ(C12&lt;100;"Menší než 100";"Větší než 100")</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Co se stane, když do buňky C12 zadáte číslo větší než </a:t>
              </a:r>
            </a:p>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nebo rovné 100?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9" name="obraz_Krok" descr="3">
              <a:extLst>
                <a:ext uri="{FF2B5EF4-FFF2-40B4-BE49-F238E27FC236}">
                  <a16:creationId xmlns:a16="http://schemas.microsoft.com/office/drawing/2014/main" id="{A56BE1C1-41E9-483F-8A60-96A96BBFD3A7}"/>
                </a:ext>
              </a:extLst>
            </xdr:cNvPr>
            <xdr:cNvSpPr/>
          </xdr:nvSpPr>
          <xdr:spPr>
            <a:xfrm>
              <a:off x="694767"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1</xdr:col>
      <xdr:colOff>3684072</xdr:colOff>
      <xdr:row>19</xdr:row>
      <xdr:rowOff>76200</xdr:rowOff>
    </xdr:from>
    <xdr:to>
      <xdr:col>1</xdr:col>
      <xdr:colOff>4959242</xdr:colOff>
      <xdr:row>21</xdr:row>
      <xdr:rowOff>30649</xdr:rowOff>
    </xdr:to>
    <xdr:sp macro="" textlink="">
      <xdr:nvSpPr>
        <xdr:cNvPr id="90" name="TlačítkoDalší" descr="Přejít na další list">
          <a:hlinkClick xmlns:r="http://schemas.openxmlformats.org/officeDocument/2006/relationships" r:id="rId1" tooltip="Kliknutím sem můžete přejít na další list."/>
          <a:extLst>
            <a:ext uri="{FF2B5EF4-FFF2-40B4-BE49-F238E27FC236}">
              <a16:creationId xmlns:a16="http://schemas.microsoft.com/office/drawing/2014/main" id="{A98A8F02-A704-4521-9F8F-C54B0653E78B}"/>
            </a:ext>
          </a:extLst>
        </xdr:cNvPr>
        <xdr:cNvSpPr/>
      </xdr:nvSpPr>
      <xdr:spPr>
        <a:xfrm>
          <a:off x="4531797" y="426720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xdr:twoCellAnchor>
  <xdr:twoCellAnchor editAs="absolute">
    <xdr:from>
      <xdr:col>2</xdr:col>
      <xdr:colOff>420092</xdr:colOff>
      <xdr:row>13</xdr:row>
      <xdr:rowOff>173238</xdr:rowOff>
    </xdr:from>
    <xdr:to>
      <xdr:col>6</xdr:col>
      <xdr:colOff>180974</xdr:colOff>
      <xdr:row>21</xdr:row>
      <xdr:rowOff>57148</xdr:rowOff>
    </xdr:to>
    <xdr:grpSp>
      <xdr:nvGrpSpPr>
        <xdr:cNvPr id="91" name="DŮLEŽITÝ DETAIL" descr="DŮLEŽITÝ DETAIL&#10;&#10;">
          <a:extLst>
            <a:ext uri="{FF2B5EF4-FFF2-40B4-BE49-F238E27FC236}">
              <a16:creationId xmlns:a16="http://schemas.microsoft.com/office/drawing/2014/main" id="{4DBA7152-B8FD-4056-917A-B7F06AE8B67E}"/>
            </a:ext>
          </a:extLst>
        </xdr:cNvPr>
        <xdr:cNvGrpSpPr/>
      </xdr:nvGrpSpPr>
      <xdr:grpSpPr>
        <a:xfrm>
          <a:off x="7093942" y="3189488"/>
          <a:ext cx="4009032" cy="1363460"/>
          <a:chOff x="6863991" y="11363325"/>
          <a:chExt cx="2893077" cy="1199442"/>
        </a:xfrm>
      </xdr:grpSpPr>
      <xdr:sp macro="" textlink="">
        <xdr:nvSpPr>
          <xdr:cNvPr id="92" name="Pokyn" descr="IMPORTANT DETAIL&#10;TRUE and FALSE are unlike other words in Excel formulas in that they don't need to be in quotes, and Excel will automatically capitalize them. Numbers don't need to be in quotes either. Regular text, like Yes or No does need to be in quotes like this: =IF(C3=&quot;Apple&quot;,&quot;Yes&quot;,&quot;No&quot;)&#10;">
            <a:extLst>
              <a:ext uri="{FF2B5EF4-FFF2-40B4-BE49-F238E27FC236}">
                <a16:creationId xmlns:a16="http://schemas.microsoft.com/office/drawing/2014/main" id="{D4187BF2-8C2C-463C-B620-D3FC580541A4}"/>
              </a:ext>
            </a:extLst>
          </xdr:cNvPr>
          <xdr:cNvSpPr txBox="1"/>
        </xdr:nvSpPr>
        <xdr:spPr>
          <a:xfrm>
            <a:off x="7073900" y="11363325"/>
            <a:ext cx="2683168" cy="1199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b="1" kern="0">
                <a:solidFill>
                  <a:srgbClr val="ED7D31">
                    <a:lumMod val="60000"/>
                    <a:lumOff val="40000"/>
                  </a:srgbClr>
                </a:solidFill>
                <a:latin typeface="+mj-lt"/>
                <a:ea typeface="Segoe UI" pitchFamily="34" charset="0"/>
                <a:cs typeface="Segoe UI Light" panose="020B0502040204020203" pitchFamily="34" charset="0"/>
              </a:rPr>
              <a:t>DŮLEŽITÝ DETAIL</a:t>
            </a:r>
            <a:endParaRPr lang="en-US" sz="11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sz="1100"/>
              <a:t>Slova </a:t>
            </a:r>
            <a:r>
              <a:rPr lang="cs" sz="1100" b="1" i="0" kern="1200" baseline="0">
                <a:solidFill>
                  <a:schemeClr val="dk1"/>
                </a:solidFill>
                <a:effectLst/>
                <a:latin typeface="+mn-lt"/>
                <a:ea typeface="+mn-ea"/>
                <a:cs typeface="+mn-cs"/>
              </a:rPr>
              <a:t>PRAVDA</a:t>
            </a:r>
            <a:r>
              <a:rPr lang="cs" sz="1100" b="0" i="0" kern="1200" baseline="0">
                <a:solidFill>
                  <a:schemeClr val="dk1"/>
                </a:solidFill>
                <a:effectLst/>
                <a:latin typeface="+mn-lt"/>
                <a:ea typeface="+mn-ea"/>
                <a:cs typeface="+mn-cs"/>
              </a:rPr>
              <a:t> a </a:t>
            </a:r>
            <a:r>
              <a:rPr lang="cs" sz="1100" b="1" i="0" kern="1200" baseline="0">
                <a:solidFill>
                  <a:schemeClr val="dk1"/>
                </a:solidFill>
                <a:effectLst/>
                <a:latin typeface="+mn-lt"/>
                <a:ea typeface="+mn-ea"/>
                <a:cs typeface="+mn-cs"/>
              </a:rPr>
              <a:t>NEPRAVDA</a:t>
            </a:r>
            <a:r>
              <a:rPr lang="cs" sz="1100" b="0" i="0" kern="1200" baseline="0">
                <a:solidFill>
                  <a:schemeClr val="dk1"/>
                </a:solidFill>
                <a:effectLst/>
                <a:latin typeface="+mn-lt"/>
                <a:ea typeface="+mn-ea"/>
                <a:cs typeface="+mn-cs"/>
              </a:rPr>
              <a:t> se liší od jiných slov v excelových vzorcích tím, že se nemusí uzavírat do uvozovek a že je Excel automaticky nastavuje na velká písmena. Čísla také nemusí být v uvozovkách. Běžný text, jako jsou slova </a:t>
            </a:r>
            <a:r>
              <a:rPr lang="cs" sz="1100" b="1" i="0" kern="1200" baseline="0">
                <a:solidFill>
                  <a:schemeClr val="dk1"/>
                </a:solidFill>
                <a:effectLst/>
                <a:latin typeface="+mn-lt"/>
                <a:ea typeface="+mn-ea"/>
                <a:cs typeface="+mn-cs"/>
              </a:rPr>
              <a:t>Ano</a:t>
            </a:r>
            <a:r>
              <a:rPr lang="cs" sz="1100" b="0" i="0" kern="1200" baseline="0">
                <a:solidFill>
                  <a:schemeClr val="dk1"/>
                </a:solidFill>
                <a:effectLst/>
                <a:latin typeface="+mn-lt"/>
                <a:ea typeface="+mn-ea"/>
                <a:cs typeface="+mn-cs"/>
              </a:rPr>
              <a:t> a </a:t>
            </a:r>
            <a:r>
              <a:rPr lang="cs" sz="1100" b="1" i="0" kern="1200" baseline="0">
                <a:solidFill>
                  <a:schemeClr val="dk1"/>
                </a:solidFill>
                <a:effectLst/>
                <a:latin typeface="+mn-lt"/>
                <a:ea typeface="+mn-ea"/>
                <a:cs typeface="+mn-cs"/>
              </a:rPr>
              <a:t>Ne</a:t>
            </a:r>
            <a:r>
              <a:rPr lang="cs" sz="1100" b="0" i="0" kern="1200" baseline="0">
                <a:solidFill>
                  <a:schemeClr val="dk1"/>
                </a:solidFill>
                <a:effectLst/>
                <a:latin typeface="+mn-lt"/>
                <a:ea typeface="+mn-ea"/>
                <a:cs typeface="+mn-cs"/>
              </a:rPr>
              <a:t>, ale v uvozovkách být musí, například takto: </a:t>
            </a:r>
          </a:p>
          <a:p>
            <a:pPr rtl="0" eaLnBrk="1" fontAlgn="auto" latinLnBrk="0" hangingPunct="1"/>
            <a:r>
              <a:rPr lang="cs" sz="1100" b="1" kern="1200">
                <a:solidFill>
                  <a:schemeClr val="dk1"/>
                </a:solidFill>
                <a:latin typeface="+mn-lt"/>
                <a:ea typeface="+mn-ea"/>
                <a:cs typeface="+mn-cs"/>
              </a:rPr>
              <a:t>=KDYŽ(C</a:t>
            </a:r>
            <a:r>
              <a:rPr lang="en-US" sz="1100" b="1" kern="1200">
                <a:solidFill>
                  <a:schemeClr val="dk1"/>
                </a:solidFill>
                <a:latin typeface="+mn-lt"/>
                <a:ea typeface="+mn-ea"/>
                <a:cs typeface="+mn-cs"/>
              </a:rPr>
              <a:t>9</a:t>
            </a:r>
            <a:r>
              <a:rPr lang="cs" sz="1100" b="1" kern="1200">
                <a:solidFill>
                  <a:schemeClr val="dk1"/>
                </a:solidFill>
                <a:latin typeface="+mn-lt"/>
                <a:ea typeface="+mn-ea"/>
                <a:cs typeface="+mn-cs"/>
              </a:rPr>
              <a:t>="Jablko";"Ano";"Ne")</a:t>
            </a:r>
            <a:endParaRPr lang="en-US" sz="1100" b="1">
              <a:effectLst/>
            </a:endParaRPr>
          </a:p>
        </xdr:txBody>
      </xdr:sp>
      <xdr:pic>
        <xdr:nvPicPr>
          <xdr:cNvPr id="93" name="Lupa" descr="Lupa">
            <a:extLst>
              <a:ext uri="{FF2B5EF4-FFF2-40B4-BE49-F238E27FC236}">
                <a16:creationId xmlns:a16="http://schemas.microsoft.com/office/drawing/2014/main" id="{10AA8B71-3BEA-4E7D-B2D7-BB97E6D38754}"/>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flipH="1">
            <a:off x="6863991" y="11396132"/>
            <a:ext cx="253174" cy="244047"/>
          </a:xfrm>
          <a:prstGeom prst="rect">
            <a:avLst/>
          </a:prstGeom>
        </xdr:spPr>
      </xdr:pic>
    </xdr:grpSp>
    <xdr:clientData/>
  </xdr:twoCellAnchor>
  <xdr:twoCellAnchor editAs="absolute">
    <xdr:from>
      <xdr:col>1</xdr:col>
      <xdr:colOff>5476874</xdr:colOff>
      <xdr:row>41</xdr:row>
      <xdr:rowOff>123824</xdr:rowOff>
    </xdr:from>
    <xdr:to>
      <xdr:col>5</xdr:col>
      <xdr:colOff>428623</xdr:colOff>
      <xdr:row>47</xdr:row>
      <xdr:rowOff>95249</xdr:rowOff>
    </xdr:to>
    <xdr:grpSp>
      <xdr:nvGrpSpPr>
        <xdr:cNvPr id="94" name="TIP OD ODBORNÍKA" descr="TIP OD ODBORNÍKA">
          <a:extLst>
            <a:ext uri="{FF2B5EF4-FFF2-40B4-BE49-F238E27FC236}">
              <a16:creationId xmlns:a16="http://schemas.microsoft.com/office/drawing/2014/main" id="{4F3513E1-6B29-4E54-80FC-E2B36E732D7E}"/>
            </a:ext>
          </a:extLst>
        </xdr:cNvPr>
        <xdr:cNvGrpSpPr/>
      </xdr:nvGrpSpPr>
      <xdr:grpSpPr>
        <a:xfrm>
          <a:off x="6365874" y="8372474"/>
          <a:ext cx="4375149" cy="1076325"/>
          <a:chOff x="8448675" y="2143125"/>
          <a:chExt cx="3161317" cy="1107625"/>
        </a:xfrm>
      </xdr:grpSpPr>
      <xdr:pic>
        <xdr:nvPicPr>
          <xdr:cNvPr id="95" name="Grafika 2" descr="Sova">
            <a:extLst>
              <a:ext uri="{FF2B5EF4-FFF2-40B4-BE49-F238E27FC236}">
                <a16:creationId xmlns:a16="http://schemas.microsoft.com/office/drawing/2014/main" id="{E56A0D5E-928F-4241-B1CD-3C396C51649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448675" y="2170284"/>
            <a:ext cx="444647" cy="444647"/>
          </a:xfrm>
          <a:prstGeom prst="rect">
            <a:avLst/>
          </a:prstGeom>
        </xdr:spPr>
      </xdr:pic>
      <xdr:sp macro="" textlink="">
        <xdr:nvSpPr>
          <xdr:cNvPr id="96" name="Krok" descr="EXPERT TIP&#10;Named Ranges allow you to define terms or values in a single place, and then reuse them throughout a workbook. You can see all of the named ranges in this workbook by going to Formulas &gt; Name Manager.Click here to learn more.&#10;">
            <a:hlinkClick xmlns:r="http://schemas.openxmlformats.org/officeDocument/2006/relationships" r:id="rId6" tooltip="Kliknutím sem zobrazíte další informace o pojmenovaných oblastech z webu."/>
            <a:extLst>
              <a:ext uri="{FF2B5EF4-FFF2-40B4-BE49-F238E27FC236}">
                <a16:creationId xmlns:a16="http://schemas.microsoft.com/office/drawing/2014/main" id="{CDFC5BF1-DCF8-4B3F-9426-0E409672138F}"/>
              </a:ext>
            </a:extLst>
          </xdr:cNvPr>
          <xdr:cNvSpPr txBox="1"/>
        </xdr:nvSpPr>
        <xdr:spPr>
          <a:xfrm>
            <a:off x="8782052" y="2143125"/>
            <a:ext cx="2827940" cy="1107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TIP OD ODBORNÍKA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cs" sz="1100" b="1" i="1" u="sng" kern="0">
                <a:solidFill>
                  <a:schemeClr val="accent1"/>
                </a:solidFill>
                <a:ea typeface="Segoe UI" pitchFamily="34" charset="0"/>
                <a:cs typeface="Segoe UI Light" panose="020B0502040204020203" pitchFamily="34" charset="0"/>
              </a:rPr>
              <a:t>Pojmenované oblasti </a:t>
            </a:r>
            <a:r>
              <a:rPr lang="cs" sz="1100" kern="0">
                <a:solidFill>
                  <a:schemeClr val="bg2">
                    <a:lumMod val="25000"/>
                  </a:schemeClr>
                </a:solidFill>
                <a:ea typeface="Segoe UI" pitchFamily="34" charset="0"/>
                <a:cs typeface="Segoe UI Light" panose="020B0502040204020203" pitchFamily="34" charset="0"/>
              </a:rPr>
              <a:t>umožňují definovat podmínky nebo hodnoty na jednom místě a opakovaně je používat v celém</a:t>
            </a:r>
            <a:r>
              <a:rPr lang="cs" sz="1100" kern="0" baseline="0">
                <a:solidFill>
                  <a:schemeClr val="bg2">
                    <a:lumMod val="25000"/>
                  </a:schemeClr>
                </a:solidFill>
                <a:ea typeface="Segoe UI" pitchFamily="34" charset="0"/>
                <a:cs typeface="Segoe UI Light" panose="020B0502040204020203" pitchFamily="34" charset="0"/>
              </a:rPr>
              <a:t> sešitu. Všechny pojmenované oblasti v tomto sešitu můžete zobrazit tak, že přejdete na </a:t>
            </a:r>
            <a:r>
              <a:rPr lang="cs" sz="1100" b="1" kern="0" baseline="0">
                <a:solidFill>
                  <a:schemeClr val="bg2">
                    <a:lumMod val="25000"/>
                  </a:schemeClr>
                </a:solidFill>
                <a:ea typeface="Segoe UI" pitchFamily="34" charset="0"/>
                <a:cs typeface="Segoe UI Light" panose="020B0502040204020203" pitchFamily="34" charset="0"/>
              </a:rPr>
              <a:t>Vzorce</a:t>
            </a:r>
            <a:r>
              <a:rPr lang="cs" sz="1100" kern="0" baseline="0">
                <a:solidFill>
                  <a:schemeClr val="bg2">
                    <a:lumMod val="25000"/>
                  </a:schemeClr>
                </a:solidFill>
                <a:ea typeface="Segoe UI" pitchFamily="34" charset="0"/>
                <a:cs typeface="Segoe UI Light" panose="020B0502040204020203" pitchFamily="34" charset="0"/>
              </a:rPr>
              <a:t> &gt; </a:t>
            </a:r>
            <a:r>
              <a:rPr lang="cs" sz="1100" b="1" kern="0" baseline="0">
                <a:solidFill>
                  <a:schemeClr val="bg2">
                    <a:lumMod val="25000"/>
                  </a:schemeClr>
                </a:solidFill>
                <a:ea typeface="Segoe UI" pitchFamily="34" charset="0"/>
                <a:cs typeface="Segoe UI Light" panose="020B0502040204020203" pitchFamily="34" charset="0"/>
              </a:rPr>
              <a:t>Správce názvů</a:t>
            </a:r>
            <a:r>
              <a:rPr sz="1100"/>
              <a:t>.</a:t>
            </a:r>
            <a:r>
              <a:rPr lang="cs" sz="1100" b="0" kern="0" baseline="0">
                <a:solidFill>
                  <a:schemeClr val="bg2">
                    <a:lumMod val="25000"/>
                  </a:schemeClr>
                </a:solidFill>
                <a:ea typeface="Segoe UI" pitchFamily="34" charset="0"/>
                <a:cs typeface="Segoe UI Light" panose="020B0502040204020203" pitchFamily="34" charset="0"/>
              </a:rPr>
              <a:t> Kliknutím sem zobrazíte další informace.</a:t>
            </a:r>
            <a:endParaRPr lang="en-US" sz="1100" b="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absolute">
    <xdr:from>
      <xdr:col>6</xdr:col>
      <xdr:colOff>57151</xdr:colOff>
      <xdr:row>31</xdr:row>
      <xdr:rowOff>128299</xdr:rowOff>
    </xdr:from>
    <xdr:to>
      <xdr:col>11</xdr:col>
      <xdr:colOff>485774</xdr:colOff>
      <xdr:row>40</xdr:row>
      <xdr:rowOff>77654</xdr:rowOff>
    </xdr:to>
    <xdr:grpSp>
      <xdr:nvGrpSpPr>
        <xdr:cNvPr id="97" name="JE DOBRÉ VĚDĚT" descr="JE DOBRÉ VĚDĚT&#10;&#10;">
          <a:extLst>
            <a:ext uri="{FF2B5EF4-FFF2-40B4-BE49-F238E27FC236}">
              <a16:creationId xmlns:a16="http://schemas.microsoft.com/office/drawing/2014/main" id="{B45D0037-257A-421E-9928-F95C71F032DA}"/>
            </a:ext>
          </a:extLst>
        </xdr:cNvPr>
        <xdr:cNvGrpSpPr/>
      </xdr:nvGrpSpPr>
      <xdr:grpSpPr>
        <a:xfrm>
          <a:off x="10979151" y="6484649"/>
          <a:ext cx="3476623" cy="1657505"/>
          <a:chOff x="6778625" y="15619705"/>
          <a:chExt cx="3174461" cy="1671345"/>
        </a:xfrm>
      </xdr:grpSpPr>
      <xdr:sp macro="" textlink="">
        <xdr:nvSpPr>
          <xdr:cNvPr id="98" name="Krok" descr="GOOD TO KNOW&#10;When you create a formula, Excel will automatically place colored borders around any ranges referenced in the formula, and the corresponding ranges in the formula will be the same color. You can see this if you select cell F33 and press F2 to edit the formula.&#10;">
            <a:extLst>
              <a:ext uri="{FF2B5EF4-FFF2-40B4-BE49-F238E27FC236}">
                <a16:creationId xmlns:a16="http://schemas.microsoft.com/office/drawing/2014/main" id="{4E9138CF-FAE4-468F-879F-55F3178773BE}"/>
              </a:ext>
            </a:extLst>
          </xdr:cNvPr>
          <xdr:cNvSpPr txBox="1"/>
        </xdr:nvSpPr>
        <xdr:spPr>
          <a:xfrm>
            <a:off x="7042959" y="15665450"/>
            <a:ext cx="2910127"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JE DOBRÉ VĚDĚT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cs" sz="1100" b="0" i="0" kern="1200" baseline="0">
                <a:solidFill>
                  <a:schemeClr val="dk1"/>
                </a:solidFill>
                <a:effectLst/>
                <a:latin typeface="+mn-lt"/>
                <a:ea typeface="+mn-ea"/>
                <a:cs typeface="+mn-cs"/>
              </a:rPr>
              <a:t>Když vytváříte vzorec, Excel automaticky umístí barevná ohraničení kolem oblastí, na které vzorec odkazuje, a odpovídající oblasti ve vzorci budou mít stejnou barvu. Podívat se na to můžete, když vyberete buňku F33 a stisknete klávesu </a:t>
            </a:r>
            <a:r>
              <a:rPr lang="cs" sz="1100" b="1" i="0" kern="1200" baseline="0">
                <a:solidFill>
                  <a:schemeClr val="dk1"/>
                </a:solidFill>
                <a:effectLst/>
                <a:latin typeface="+mn-lt"/>
                <a:ea typeface="+mn-ea"/>
                <a:cs typeface="+mn-cs"/>
              </a:rPr>
              <a:t>F2</a:t>
            </a:r>
            <a:r>
              <a:rPr lang="cs" sz="1100" b="0" i="0" kern="1200" baseline="0">
                <a:solidFill>
                  <a:schemeClr val="dk1"/>
                </a:solidFill>
                <a:effectLst/>
                <a:latin typeface="+mn-lt"/>
                <a:ea typeface="+mn-ea"/>
                <a:cs typeface="+mn-cs"/>
              </a:rPr>
              <a:t>, která umožňuje upravit vzorec.</a:t>
            </a:r>
            <a:endParaRPr lang="en-US" sz="1100">
              <a:effectLst/>
              <a:latin typeface="+mn-lt"/>
            </a:endParaRPr>
          </a:p>
        </xdr:txBody>
      </xdr:sp>
      <xdr:pic>
        <xdr:nvPicPr>
          <xdr:cNvPr id="99" name="Grafika 147" descr="Brýle">
            <a:extLst>
              <a:ext uri="{FF2B5EF4-FFF2-40B4-BE49-F238E27FC236}">
                <a16:creationId xmlns:a16="http://schemas.microsoft.com/office/drawing/2014/main" id="{66483B39-8A7B-417E-B71A-6BEA395942BF}"/>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6778625" y="15619705"/>
            <a:ext cx="323347" cy="349115"/>
          </a:xfrm>
          <a:prstGeom prst="rect">
            <a:avLst/>
          </a:prstGeom>
        </xdr:spPr>
      </xdr:pic>
    </xdr:grpSp>
    <xdr:clientData/>
  </xdr:twoCellAnchor>
  <xdr:twoCellAnchor editAs="absolute">
    <xdr:from>
      <xdr:col>0</xdr:col>
      <xdr:colOff>590550</xdr:colOff>
      <xdr:row>19</xdr:row>
      <xdr:rowOff>76200</xdr:rowOff>
    </xdr:from>
    <xdr:to>
      <xdr:col>1</xdr:col>
      <xdr:colOff>2484107</xdr:colOff>
      <xdr:row>22</xdr:row>
      <xdr:rowOff>40387</xdr:rowOff>
    </xdr:to>
    <xdr:sp macro="" textlink="">
      <xdr:nvSpPr>
        <xdr:cNvPr id="100" name="tlač_DalšíPodrobnosti" descr="Podívat se na to podrobněji">
          <a:hlinkClick xmlns:r="http://schemas.openxmlformats.org/officeDocument/2006/relationships" r:id="rId9"/>
          <a:extLst>
            <a:ext uri="{FF2B5EF4-FFF2-40B4-BE49-F238E27FC236}">
              <a16:creationId xmlns:a16="http://schemas.microsoft.com/office/drawing/2014/main" id="{D2FA0FF2-19D2-4834-A888-495EE8B29B48}"/>
            </a:ext>
          </a:extLst>
        </xdr:cNvPr>
        <xdr:cNvSpPr/>
      </xdr:nvSpPr>
      <xdr:spPr>
        <a:xfrm>
          <a:off x="590550" y="4267200"/>
          <a:ext cx="2741282"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cs" sz="1200">
              <a:solidFill>
                <a:srgbClr val="0B744D"/>
              </a:solidFill>
              <a:latin typeface="Segoe UI" pitchFamily="34" charset="0"/>
              <a:ea typeface="Segoe UI" pitchFamily="34" charset="0"/>
              <a:cs typeface="Segoe UI" pitchFamily="34" charset="0"/>
            </a:rPr>
            <a:t>Podívat se na to podrobněji</a:t>
          </a:r>
        </a:p>
      </xdr:txBody>
    </xdr:sp>
    <xdr:clientData/>
  </xdr:twoCellAnchor>
  <xdr:twoCellAnchor editAs="absolute">
    <xdr:from>
      <xdr:col>0</xdr:col>
      <xdr:colOff>333375</xdr:colOff>
      <xdr:row>23</xdr:row>
      <xdr:rowOff>47624</xdr:rowOff>
    </xdr:from>
    <xdr:to>
      <xdr:col>1</xdr:col>
      <xdr:colOff>5219700</xdr:colOff>
      <xdr:row>55</xdr:row>
      <xdr:rowOff>104775</xdr:rowOff>
    </xdr:to>
    <xdr:grpSp>
      <xdr:nvGrpSpPr>
        <xdr:cNvPr id="31" name="Skupina 30">
          <a:extLst>
            <a:ext uri="{FF2B5EF4-FFF2-40B4-BE49-F238E27FC236}">
              <a16:creationId xmlns:a16="http://schemas.microsoft.com/office/drawing/2014/main" id="{D5949D2E-3383-4D0F-B2BE-8F45CB07F6DF}"/>
            </a:ext>
          </a:extLst>
        </xdr:cNvPr>
        <xdr:cNvGrpSpPr/>
      </xdr:nvGrpSpPr>
      <xdr:grpSpPr>
        <a:xfrm>
          <a:off x="333375" y="4911724"/>
          <a:ext cx="5775325" cy="6019801"/>
          <a:chOff x="333375" y="5000624"/>
          <a:chExt cx="5734050" cy="6264818"/>
        </a:xfrm>
      </xdr:grpSpPr>
      <xdr:sp macro="" textlink="">
        <xdr:nvSpPr>
          <xdr:cNvPr id="101" name="txt_PozadíProhlídky" descr="Pozadí">
            <a:extLst>
              <a:ext uri="{FF2B5EF4-FFF2-40B4-BE49-F238E27FC236}">
                <a16:creationId xmlns:a16="http://schemas.microsoft.com/office/drawing/2014/main" id="{D30CE2FF-D296-4C22-A916-909B28036CE0}"/>
              </a:ext>
            </a:extLst>
          </xdr:cNvPr>
          <xdr:cNvSpPr/>
        </xdr:nvSpPr>
        <xdr:spPr>
          <a:xfrm>
            <a:off x="333375" y="5000624"/>
            <a:ext cx="5734050" cy="6264818"/>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02" name="txt_ZáhlavíProhlídky" descr="Příkaz KDYŽ s další funkcí">
            <a:extLst>
              <a:ext uri="{FF2B5EF4-FFF2-40B4-BE49-F238E27FC236}">
                <a16:creationId xmlns:a16="http://schemas.microsoft.com/office/drawing/2014/main" id="{55BCAE42-E599-41F5-B838-9192A7014F94}"/>
              </a:ext>
            </a:extLst>
          </xdr:cNvPr>
          <xdr:cNvSpPr txBox="1"/>
        </xdr:nvSpPr>
        <xdr:spPr>
          <a:xfrm>
            <a:off x="546103" y="5096668"/>
            <a:ext cx="5251444" cy="4898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Příkaz KDYŽ s další funkcí</a:t>
            </a:r>
          </a:p>
        </xdr:txBody>
      </xdr:sp>
      <xdr:cxnSp macro="">
        <xdr:nvCxnSpPr>
          <xdr:cNvPr id="103" name="txt_ProhlídkaŘádek1" descr="Ozdobná linka">
            <a:extLst>
              <a:ext uri="{FF2B5EF4-FFF2-40B4-BE49-F238E27FC236}">
                <a16:creationId xmlns:a16="http://schemas.microsoft.com/office/drawing/2014/main" id="{E5355D6B-8054-4E69-B15F-4A97B4403130}"/>
              </a:ext>
            </a:extLst>
          </xdr:cNvPr>
          <xdr:cNvCxnSpPr>
            <a:cxnSpLocks/>
          </xdr:cNvCxnSpPr>
        </xdr:nvCxnSpPr>
        <xdr:spPr>
          <a:xfrm>
            <a:off x="546103" y="568245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4" name="txt_ProhlídkaŘádek2" descr="Ozdobná linka">
            <a:extLst>
              <a:ext uri="{FF2B5EF4-FFF2-40B4-BE49-F238E27FC236}">
                <a16:creationId xmlns:a16="http://schemas.microsoft.com/office/drawing/2014/main" id="{8891E0FB-F07B-444F-B967-54078E830D13}"/>
              </a:ext>
            </a:extLst>
          </xdr:cNvPr>
          <xdr:cNvCxnSpPr>
            <a:cxnSpLocks/>
          </xdr:cNvCxnSpPr>
        </xdr:nvCxnSpPr>
        <xdr:spPr>
          <a:xfrm>
            <a:off x="546103" y="10493016"/>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5" name="txt_ÚvodProhlídky" descr="Příkazy KDYŽ můžou také vynucovat, aby se v případě splnění nějaké podmínky provedly další výpočty. Tady vyhodnocením buňky zjistíme, jestli by se měla naúčtovat daň DPH, a pokud bude podmínka splněná, vypočítáme její hodnotu.">
            <a:extLst>
              <a:ext uri="{FF2B5EF4-FFF2-40B4-BE49-F238E27FC236}">
                <a16:creationId xmlns:a16="http://schemas.microsoft.com/office/drawing/2014/main" id="{ADFF8084-9F56-49BC-A834-D77F4DF98649}"/>
              </a:ext>
            </a:extLst>
          </xdr:cNvPr>
          <xdr:cNvSpPr txBox="1"/>
        </xdr:nvSpPr>
        <xdr:spPr>
          <a:xfrm>
            <a:off x="571663" y="5716150"/>
            <a:ext cx="5251444" cy="703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Příkazy KDYŽ můžou také vynucovat, aby se v případě splnění nějaké podmínky provedly další výpočty. Tady vyhodnocením buňky zjistíme, jestli by se měla naúčtovat daň DPH, a pokud bude podmínka splněná, vypočítáme její hodnotu.</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06" name="skup_Krok">
            <a:extLst>
              <a:ext uri="{FF2B5EF4-FFF2-40B4-BE49-F238E27FC236}">
                <a16:creationId xmlns:a16="http://schemas.microsoft.com/office/drawing/2014/main" id="{5CDE601E-EF9E-420E-80FC-F58C2BA9720A}"/>
              </a:ext>
            </a:extLst>
          </xdr:cNvPr>
          <xdr:cNvGrpSpPr/>
        </xdr:nvGrpSpPr>
        <xdr:grpSpPr>
          <a:xfrm>
            <a:off x="561975" y="6486525"/>
            <a:ext cx="5295900" cy="1076324"/>
            <a:chOff x="581211" y="7810500"/>
            <a:chExt cx="5261541" cy="1076324"/>
          </a:xfrm>
        </xdr:grpSpPr>
        <xdr:sp macro="" textlink="">
          <xdr:nvSpPr>
            <xdr:cNvPr id="107" name="txt_Krok" descr="In cell F33, we've entered =IF(E33=&quot;Yes&quot;,F31*SalesTax,0), where we set up SalesTax as a Named Range with a value of 0.0825. Our formula says If cell E33 equals Yes, then multiply cell F31 times SalesTax, otherwise return a 0.&#10;&#10;Try changing Yes to No in cell E33 to see the calculation change.&#10;">
              <a:extLst>
                <a:ext uri="{FF2B5EF4-FFF2-40B4-BE49-F238E27FC236}">
                  <a16:creationId xmlns:a16="http://schemas.microsoft.com/office/drawing/2014/main" id="{318A84D0-F949-42C9-8946-3CA9B70E8414}"/>
                </a:ext>
              </a:extLst>
            </xdr:cNvPr>
            <xdr:cNvSpPr txBox="1"/>
          </xdr:nvSpPr>
          <xdr:spPr>
            <a:xfrm>
              <a:off x="998369" y="7852457"/>
              <a:ext cx="4844383" cy="1034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Do buňky F33 jsme zadali </a:t>
              </a:r>
              <a:r>
                <a:rPr lang="cs"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=KDYŽ(E33="Ano";F31*DPH;0)</a:t>
              </a:r>
              <a:r>
                <a:rPr lang="c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přičemž DPH jsme nastavili jako </a:t>
              </a:r>
              <a:r>
                <a:rPr lang="cs"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pojmenovanou oblast</a:t>
              </a:r>
              <a:r>
                <a:rPr lang="c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 hodnotou 0,0825. Náš vzorec říká, že pokud se buňka E33 rovná Ano, pak se má buňka F31 vynásobit hodnotou DPH, jinak se má vrátit 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Zkuste hodnotu v buňce E33 změnit z Ano na Ne a uvidíte, jak se výpočet změní.</a:t>
              </a:r>
            </a:p>
          </xdr:txBody>
        </xdr:sp>
        <xdr:sp macro="" textlink="">
          <xdr:nvSpPr>
            <xdr:cNvPr id="108" name="obraz_Krok" descr="1">
              <a:extLst>
                <a:ext uri="{FF2B5EF4-FFF2-40B4-BE49-F238E27FC236}">
                  <a16:creationId xmlns:a16="http://schemas.microsoft.com/office/drawing/2014/main" id="{189261EA-9568-4614-85E1-C72A54F4B205}"/>
                </a:ext>
              </a:extLst>
            </xdr:cNvPr>
            <xdr:cNvSpPr/>
          </xdr:nvSpPr>
          <xdr:spPr>
            <a:xfrm>
              <a:off x="581211"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grpSp>
      <xdr:grpSp>
        <xdr:nvGrpSpPr>
          <xdr:cNvPr id="109" name="skup_Krok">
            <a:extLst>
              <a:ext uri="{FF2B5EF4-FFF2-40B4-BE49-F238E27FC236}">
                <a16:creationId xmlns:a16="http://schemas.microsoft.com/office/drawing/2014/main" id="{BFF24217-919E-4D15-B472-AB89F019AF8E}"/>
              </a:ext>
            </a:extLst>
          </xdr:cNvPr>
          <xdr:cNvGrpSpPr/>
        </xdr:nvGrpSpPr>
        <xdr:grpSpPr>
          <a:xfrm>
            <a:off x="561975" y="7772520"/>
            <a:ext cx="5229626" cy="876312"/>
            <a:chOff x="581211" y="7924920"/>
            <a:chExt cx="5195697" cy="876312"/>
          </a:xfrm>
        </xdr:grpSpPr>
        <xdr:sp macro="" textlink="">
          <xdr:nvSpPr>
            <xdr:cNvPr id="110" name="txt_Krok" descr="Dále jsme přidali příkaz KDYŽ, který v případě potřeby vypočítá dopravné. V buňce F35 uvidíte vzorec =KDYŽ(E35=&quot;Ano&quot;;SUMA(D28:D29)*1,25;0). Tento vzorec říká: Pokud je v buňce E35 hodnota Ano, tak se vezme součet ze sloupce Množství v tabulce výše a vynásobí se hodnotou 1,25. V opačném případě se vrátí 0.">
              <a:extLst>
                <a:ext uri="{FF2B5EF4-FFF2-40B4-BE49-F238E27FC236}">
                  <a16:creationId xmlns:a16="http://schemas.microsoft.com/office/drawing/2014/main" id="{AEA982A9-56DB-413C-8C06-090FF22D1BCD}"/>
                </a:ext>
              </a:extLst>
            </xdr:cNvPr>
            <xdr:cNvSpPr txBox="1"/>
          </xdr:nvSpPr>
          <xdr:spPr>
            <a:xfrm>
              <a:off x="998369" y="7966890"/>
              <a:ext cx="4778539" cy="834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Dále jsme přidali příkaz KDYŽ, který v případě potřeby vypočítá dopravné. V buňce F35 uvidíte vzorec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=KDYŽ(E35="Ano";SUMA(D28:D29)*1,25;0)</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Tento vzorec říká: Pokud je v buňce E35 hodnota Ano, tak se vezme součet ze sloupce Množství v tabulce výše a vynásobí se hodnotou 1,25. V opačném případě se vrátí 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1" name="obraz_Krok" descr="2">
              <a:extLst>
                <a:ext uri="{FF2B5EF4-FFF2-40B4-BE49-F238E27FC236}">
                  <a16:creationId xmlns:a16="http://schemas.microsoft.com/office/drawing/2014/main" id="{BCCAD99D-66BF-4E4A-8BE8-EB9E7692B65E}"/>
                </a:ext>
              </a:extLst>
            </xdr:cNvPr>
            <xdr:cNvSpPr/>
          </xdr:nvSpPr>
          <xdr:spPr>
            <a:xfrm>
              <a:off x="581211" y="792492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grpSp>
      <xdr:grpSp>
        <xdr:nvGrpSpPr>
          <xdr:cNvPr id="112" name="skup_Krok">
            <a:extLst>
              <a:ext uri="{FF2B5EF4-FFF2-40B4-BE49-F238E27FC236}">
                <a16:creationId xmlns:a16="http://schemas.microsoft.com/office/drawing/2014/main" id="{BF6B2B89-C936-492B-9E7C-BBD3854AF4D9}"/>
              </a:ext>
            </a:extLst>
          </xdr:cNvPr>
          <xdr:cNvGrpSpPr/>
        </xdr:nvGrpSpPr>
        <xdr:grpSpPr>
          <a:xfrm>
            <a:off x="561975" y="8877629"/>
            <a:ext cx="5229626" cy="1266839"/>
            <a:chOff x="581211" y="8115629"/>
            <a:chExt cx="5195697" cy="1266839"/>
          </a:xfrm>
        </xdr:grpSpPr>
        <xdr:sp macro="" textlink="">
          <xdr:nvSpPr>
            <xdr:cNvPr id="113" name="txt_Krok" descr="Pak ještě změňte hodnotu 1,25 ve vzorci v buňce F35 na slovo Doprava. Když ho začnete psát, funkce automatických oprav Excelu by vám ho měla automaticky nabídnout. Až se to stane, můžete ho zadat stisknutím klávesy Tab. Jedná se o pojmenovanou oblast, kterou jsme zadali příkazem Vzorce &gt; Definovat název. Pokud teď budete potřebovat změnit svoje náklady na dopravu, stačí to udělat na jednom místě a název Doprava můžete použít kdekoliv v sešitu.">
              <a:extLst>
                <a:ext uri="{FF2B5EF4-FFF2-40B4-BE49-F238E27FC236}">
                  <a16:creationId xmlns:a16="http://schemas.microsoft.com/office/drawing/2014/main" id="{A722657B-F5BE-4EA5-BAAE-C570DA0E3B71}"/>
                </a:ext>
              </a:extLst>
            </xdr:cNvPr>
            <xdr:cNvSpPr txBox="1"/>
          </xdr:nvSpPr>
          <xdr:spPr>
            <a:xfrm>
              <a:off x="998369" y="8157601"/>
              <a:ext cx="4778539" cy="12248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Pak ještě změňte hodnotu 1,25 ve vzorci v buňce F35 na slovo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Doprava</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Když ho začnete psát, funkce automatických oprav Excelu by vám ho měla automaticky nabídnout. Až se to stane, můžete ho zadat stisknutím klávesy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Tab</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Jedná se o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pojmenovanou oblast</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kterou jsme zadali příkazem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Vzorce</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Definovat</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název</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Pokud teď budete potřebovat změnit svoje náklady na dopravu, stačí to udělat na jednom místě a název Doprava můžete použít kdekoliv v sešitu.</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4" name="obraz_Krok" descr="3">
              <a:extLst>
                <a:ext uri="{FF2B5EF4-FFF2-40B4-BE49-F238E27FC236}">
                  <a16:creationId xmlns:a16="http://schemas.microsoft.com/office/drawing/2014/main" id="{9DDD420D-C72F-4430-9995-3824DE1CAC4D}"/>
                </a:ext>
              </a:extLst>
            </xdr:cNvPr>
            <xdr:cNvSpPr/>
          </xdr:nvSpPr>
          <xdr:spPr>
            <a:xfrm>
              <a:off x="581211" y="8115629"/>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552450</xdr:colOff>
      <xdr:row>52</xdr:row>
      <xdr:rowOff>152400</xdr:rowOff>
    </xdr:from>
    <xdr:to>
      <xdr:col>1</xdr:col>
      <xdr:colOff>980459</xdr:colOff>
      <xdr:row>54</xdr:row>
      <xdr:rowOff>106849</xdr:rowOff>
    </xdr:to>
    <xdr:sp macro="" textlink="">
      <xdr:nvSpPr>
        <xdr:cNvPr id="115" name="TlačítkoPředchozí" descr="Vrátit se na předchozí list">
          <a:hlinkClick xmlns:r="http://schemas.openxmlformats.org/officeDocument/2006/relationships" r:id="rId10" tooltip="Kliknutím sem se můžete vrátit na předchozí list."/>
          <a:extLst>
            <a:ext uri="{FF2B5EF4-FFF2-40B4-BE49-F238E27FC236}">
              <a16:creationId xmlns:a16="http://schemas.microsoft.com/office/drawing/2014/main" id="{F139BCB5-BA52-4BA9-B27E-80EDF1CA9815}"/>
            </a:ext>
          </a:extLst>
        </xdr:cNvPr>
        <xdr:cNvSpPr/>
      </xdr:nvSpPr>
      <xdr:spPr>
        <a:xfrm flipH="1">
          <a:off x="552450" y="10734675"/>
          <a:ext cx="1275734"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clientData fPrintsWithSheet="0"/>
  </xdr:twoCellAnchor>
  <xdr:twoCellAnchor editAs="absolute">
    <xdr:from>
      <xdr:col>1</xdr:col>
      <xdr:colOff>3684072</xdr:colOff>
      <xdr:row>52</xdr:row>
      <xdr:rowOff>152400</xdr:rowOff>
    </xdr:from>
    <xdr:to>
      <xdr:col>1</xdr:col>
      <xdr:colOff>4959806</xdr:colOff>
      <xdr:row>54</xdr:row>
      <xdr:rowOff>106849</xdr:rowOff>
    </xdr:to>
    <xdr:sp macro="" textlink="">
      <xdr:nvSpPr>
        <xdr:cNvPr id="116" name="TlačítkoDalší" descr="Přejít na další list">
          <a:hlinkClick xmlns:r="http://schemas.openxmlformats.org/officeDocument/2006/relationships" r:id="rId1" tooltip="Kliknutím sem můžete přejít na další list."/>
          <a:extLst>
            <a:ext uri="{FF2B5EF4-FFF2-40B4-BE49-F238E27FC236}">
              <a16:creationId xmlns:a16="http://schemas.microsoft.com/office/drawing/2014/main" id="{BBF61831-9570-4211-818C-38318F38D015}"/>
            </a:ext>
          </a:extLst>
        </xdr:cNvPr>
        <xdr:cNvSpPr/>
      </xdr:nvSpPr>
      <xdr:spPr>
        <a:xfrm>
          <a:off x="4531797" y="10734675"/>
          <a:ext cx="1275734"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fPrintsWithSheet="0"/>
  </xdr:twoCellAnchor>
  <xdr:twoCellAnchor editAs="absolute">
    <xdr:from>
      <xdr:col>0</xdr:col>
      <xdr:colOff>352425</xdr:colOff>
      <xdr:row>56</xdr:row>
      <xdr:rowOff>9525</xdr:rowOff>
    </xdr:from>
    <xdr:to>
      <xdr:col>1</xdr:col>
      <xdr:colOff>5237988</xdr:colOff>
      <xdr:row>69</xdr:row>
      <xdr:rowOff>66675</xdr:rowOff>
    </xdr:to>
    <xdr:grpSp>
      <xdr:nvGrpSpPr>
        <xdr:cNvPr id="117" name="Skupina 116">
          <a:extLst>
            <a:ext uri="{FF2B5EF4-FFF2-40B4-BE49-F238E27FC236}">
              <a16:creationId xmlns:a16="http://schemas.microsoft.com/office/drawing/2014/main" id="{A4810020-C4C7-483B-BB90-6111CE7B8559}"/>
            </a:ext>
          </a:extLst>
        </xdr:cNvPr>
        <xdr:cNvGrpSpPr/>
      </xdr:nvGrpSpPr>
      <xdr:grpSpPr>
        <a:xfrm>
          <a:off x="352425" y="11020425"/>
          <a:ext cx="5774563" cy="2451100"/>
          <a:chOff x="352425" y="10715625"/>
          <a:chExt cx="5733288" cy="2390775"/>
        </a:xfrm>
      </xdr:grpSpPr>
      <xdr:sp macro="" textlink="">
        <xdr:nvSpPr>
          <xdr:cNvPr id="118" name="Obdélník 117">
            <a:extLst>
              <a:ext uri="{FF2B5EF4-FFF2-40B4-BE49-F238E27FC236}">
                <a16:creationId xmlns:a16="http://schemas.microsoft.com/office/drawing/2014/main" id="{41DB9D98-1135-4D04-A479-162FD39F4940}"/>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19" name="Krok" descr="Další informace na webu&#10;">
            <a:extLst>
              <a:ext uri="{FF2B5EF4-FFF2-40B4-BE49-F238E27FC236}">
                <a16:creationId xmlns:a16="http://schemas.microsoft.com/office/drawing/2014/main" id="{CBBC5FE0-1D35-4FA7-A2AF-7339726448D7}"/>
              </a:ext>
            </a:extLst>
          </xdr:cNvPr>
          <xdr:cNvSpPr txBox="1"/>
        </xdr:nvSpPr>
        <xdr:spPr>
          <a:xfrm>
            <a:off x="54440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Další informace na webu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1" name="Přímá spojnice 120" descr="Ozdobná linka">
            <a:extLst>
              <a:ext uri="{FF2B5EF4-FFF2-40B4-BE49-F238E27FC236}">
                <a16:creationId xmlns:a16="http://schemas.microsoft.com/office/drawing/2014/main" id="{6592F069-6C25-4390-8BAB-B70BB811B85E}"/>
              </a:ext>
            </a:extLst>
          </xdr:cNvPr>
          <xdr:cNvCxnSpPr>
            <a:cxnSpLocks/>
          </xdr:cNvCxnSpPr>
        </xdr:nvCxnSpPr>
        <xdr:spPr>
          <a:xfrm>
            <a:off x="585659"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2" name="Přímá spojnice 71" descr="Ozdobná linka">
            <a:extLst>
              <a:ext uri="{FF2B5EF4-FFF2-40B4-BE49-F238E27FC236}">
                <a16:creationId xmlns:a16="http://schemas.microsoft.com/office/drawing/2014/main" id="{C5EC57CE-9B46-46D7-8D21-0D9415D893AF}"/>
              </a:ext>
            </a:extLst>
          </xdr:cNvPr>
          <xdr:cNvCxnSpPr>
            <a:cxnSpLocks/>
          </xdr:cNvCxnSpPr>
        </xdr:nvCxnSpPr>
        <xdr:spPr>
          <a:xfrm>
            <a:off x="544407" y="1131312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3" name="Přímá spojnice 72" descr="Ozdobná linka">
            <a:extLst>
              <a:ext uri="{FF2B5EF4-FFF2-40B4-BE49-F238E27FC236}">
                <a16:creationId xmlns:a16="http://schemas.microsoft.com/office/drawing/2014/main" id="{7C9853C8-AABB-40DC-8E21-1B84AEE76B0B}"/>
              </a:ext>
            </a:extLst>
          </xdr:cNvPr>
          <xdr:cNvCxnSpPr>
            <a:cxnSpLocks/>
          </xdr:cNvCxnSpPr>
        </xdr:nvCxnSpPr>
        <xdr:spPr>
          <a:xfrm>
            <a:off x="544407"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562406</xdr:colOff>
      <xdr:row>59</xdr:row>
      <xdr:rowOff>130894</xdr:rowOff>
    </xdr:from>
    <xdr:to>
      <xdr:col>1</xdr:col>
      <xdr:colOff>2581275</xdr:colOff>
      <xdr:row>61</xdr:row>
      <xdr:rowOff>108973</xdr:rowOff>
    </xdr:to>
    <xdr:grpSp>
      <xdr:nvGrpSpPr>
        <xdr:cNvPr id="30" name="Skupina 29">
          <a:extLst>
            <a:ext uri="{FF2B5EF4-FFF2-40B4-BE49-F238E27FC236}">
              <a16:creationId xmlns:a16="http://schemas.microsoft.com/office/drawing/2014/main" id="{734055A1-8444-407E-B760-0BF685C60AE8}"/>
            </a:ext>
          </a:extLst>
        </xdr:cNvPr>
        <xdr:cNvGrpSpPr/>
      </xdr:nvGrpSpPr>
      <xdr:grpSpPr>
        <a:xfrm>
          <a:off x="562406" y="11694244"/>
          <a:ext cx="2907869" cy="346379"/>
          <a:chOff x="562406" y="11418019"/>
          <a:chExt cx="2866594" cy="359079"/>
        </a:xfrm>
      </xdr:grpSpPr>
      <xdr:sp macro="" textlink="">
        <xdr:nvSpPr>
          <xdr:cNvPr id="122" name="Krok" descr="Hypertextový odkaz na všechny informace o funkci KDYŽ na webu&#10;&#10;">
            <a:hlinkClick xmlns:r="http://schemas.openxmlformats.org/officeDocument/2006/relationships" r:id="rId11" tooltip="Pomocí této možnosti zobrazíte všechny informace o funkci KDYŽ na webu."/>
            <a:extLst>
              <a:ext uri="{FF2B5EF4-FFF2-40B4-BE49-F238E27FC236}">
                <a16:creationId xmlns:a16="http://schemas.microsoft.com/office/drawing/2014/main" id="{C0A7CC9F-DB96-4F0E-B2C2-8BD914BE74EC}"/>
              </a:ext>
            </a:extLst>
          </xdr:cNvPr>
          <xdr:cNvSpPr txBox="1"/>
        </xdr:nvSpPr>
        <xdr:spPr>
          <a:xfrm>
            <a:off x="1027591" y="11492379"/>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KDYŽ</a:t>
            </a:r>
          </a:p>
        </xdr:txBody>
      </xdr:sp>
      <xdr:pic>
        <xdr:nvPicPr>
          <xdr:cNvPr id="123" name="Grafika 22" descr="Šipka">
            <a:hlinkClick xmlns:r="http://schemas.openxmlformats.org/officeDocument/2006/relationships" r:id="rId11" tooltip="Pomocí této možnosti získáte další informace z webu."/>
            <a:extLst>
              <a:ext uri="{FF2B5EF4-FFF2-40B4-BE49-F238E27FC236}">
                <a16:creationId xmlns:a16="http://schemas.microsoft.com/office/drawing/2014/main" id="{F03E29E8-34F3-4B70-A14F-57CAD62E007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1418019"/>
            <a:ext cx="492262" cy="359079"/>
          </a:xfrm>
          <a:prstGeom prst="rect">
            <a:avLst/>
          </a:prstGeom>
        </xdr:spPr>
      </xdr:pic>
    </xdr:grpSp>
    <xdr:clientData/>
  </xdr:twoCellAnchor>
  <xdr:twoCellAnchor editAs="absolute">
    <xdr:from>
      <xdr:col>0</xdr:col>
      <xdr:colOff>562406</xdr:colOff>
      <xdr:row>61</xdr:row>
      <xdr:rowOff>124960</xdr:rowOff>
    </xdr:from>
    <xdr:to>
      <xdr:col>1</xdr:col>
      <xdr:colOff>2609850</xdr:colOff>
      <xdr:row>63</xdr:row>
      <xdr:rowOff>108349</xdr:rowOff>
    </xdr:to>
    <xdr:grpSp>
      <xdr:nvGrpSpPr>
        <xdr:cNvPr id="29" name="Skupina 28">
          <a:extLst>
            <a:ext uri="{FF2B5EF4-FFF2-40B4-BE49-F238E27FC236}">
              <a16:creationId xmlns:a16="http://schemas.microsoft.com/office/drawing/2014/main" id="{B13CA61E-C0BF-4685-82BB-1ADFEB7A3BE0}"/>
            </a:ext>
          </a:extLst>
        </xdr:cNvPr>
        <xdr:cNvGrpSpPr/>
      </xdr:nvGrpSpPr>
      <xdr:grpSpPr>
        <a:xfrm>
          <a:off x="562406" y="12056610"/>
          <a:ext cx="2936444" cy="351689"/>
          <a:chOff x="562406" y="11793085"/>
          <a:chExt cx="2895169" cy="364389"/>
        </a:xfrm>
      </xdr:grpSpPr>
      <xdr:sp macro="" textlink="">
        <xdr:nvSpPr>
          <xdr:cNvPr id="124" name="Krok" descr="Hypertextový odkaz na všechny informace o funkci IFS na webu&#10;">
            <a:hlinkClick xmlns:r="http://schemas.openxmlformats.org/officeDocument/2006/relationships" r:id="rId14" tooltip="Pomocí této možnosti zobrazíte všechny informace o funkci IFS na webu."/>
            <a:extLst>
              <a:ext uri="{FF2B5EF4-FFF2-40B4-BE49-F238E27FC236}">
                <a16:creationId xmlns:a16="http://schemas.microsoft.com/office/drawing/2014/main" id="{AD0BC53A-C4C7-465E-A99E-D4C6A4A4165C}"/>
              </a:ext>
            </a:extLst>
          </xdr:cNvPr>
          <xdr:cNvSpPr txBox="1"/>
        </xdr:nvSpPr>
        <xdr:spPr>
          <a:xfrm>
            <a:off x="1027591" y="1187026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IFS</a:t>
            </a:r>
          </a:p>
        </xdr:txBody>
      </xdr:sp>
      <xdr:pic>
        <xdr:nvPicPr>
          <xdr:cNvPr id="125" name="Grafika 22" descr="Šipka">
            <a:hlinkClick xmlns:r="http://schemas.openxmlformats.org/officeDocument/2006/relationships" r:id="rId14" tooltip="Pomocí této možnosti získáte další informace z webu."/>
            <a:extLst>
              <a:ext uri="{FF2B5EF4-FFF2-40B4-BE49-F238E27FC236}">
                <a16:creationId xmlns:a16="http://schemas.microsoft.com/office/drawing/2014/main" id="{7BD81F44-D831-47C7-9E63-4854293FE90D}"/>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1793085"/>
            <a:ext cx="492262" cy="364389"/>
          </a:xfrm>
          <a:prstGeom prst="rect">
            <a:avLst/>
          </a:prstGeom>
        </xdr:spPr>
      </xdr:pic>
    </xdr:grpSp>
    <xdr:clientData/>
  </xdr:twoCellAnchor>
  <xdr:twoCellAnchor editAs="absolute">
    <xdr:from>
      <xdr:col>0</xdr:col>
      <xdr:colOff>562406</xdr:colOff>
      <xdr:row>65</xdr:row>
      <xdr:rowOff>155878</xdr:rowOff>
    </xdr:from>
    <xdr:to>
      <xdr:col>1</xdr:col>
      <xdr:colOff>3295650</xdr:colOff>
      <xdr:row>67</xdr:row>
      <xdr:rowOff>139267</xdr:rowOff>
    </xdr:to>
    <xdr:grpSp>
      <xdr:nvGrpSpPr>
        <xdr:cNvPr id="20" name="Skupina 19">
          <a:extLst>
            <a:ext uri="{FF2B5EF4-FFF2-40B4-BE49-F238E27FC236}">
              <a16:creationId xmlns:a16="http://schemas.microsoft.com/office/drawing/2014/main" id="{0552D274-B7DD-441F-82AB-F9C18F3F1907}"/>
            </a:ext>
          </a:extLst>
        </xdr:cNvPr>
        <xdr:cNvGrpSpPr/>
      </xdr:nvGrpSpPr>
      <xdr:grpSpPr>
        <a:xfrm>
          <a:off x="562406" y="12824128"/>
          <a:ext cx="3622244" cy="351689"/>
          <a:chOff x="562406" y="12586003"/>
          <a:chExt cx="3580969" cy="364389"/>
        </a:xfrm>
      </xdr:grpSpPr>
      <xdr:sp macro="" textlink="">
        <xdr:nvSpPr>
          <xdr:cNvPr id="126" name="Krok" descr="Hypertextový odkaz na bezplatná školení k Excelu na webu&#10;">
            <a:hlinkClick xmlns:r="http://schemas.openxmlformats.org/officeDocument/2006/relationships" r:id="rId15" tooltip="Pomocí této možnosti získáte z webu další informace o bezplatném školení k Excelu online."/>
            <a:extLst>
              <a:ext uri="{FF2B5EF4-FFF2-40B4-BE49-F238E27FC236}">
                <a16:creationId xmlns:a16="http://schemas.microsoft.com/office/drawing/2014/main" id="{7825C514-8FA2-4A6D-AF39-649B9CAF9255}"/>
              </a:ext>
            </a:extLst>
          </xdr:cNvPr>
          <xdr:cNvSpPr txBox="1"/>
        </xdr:nvSpPr>
        <xdr:spPr>
          <a:xfrm>
            <a:off x="1040199" y="12637107"/>
            <a:ext cx="3103176"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Bezplatná školení k Excelu online</a:t>
            </a:r>
          </a:p>
        </xdr:txBody>
      </xdr:sp>
      <xdr:pic>
        <xdr:nvPicPr>
          <xdr:cNvPr id="127" name="Grafika 22" descr="Šipka">
            <a:hlinkClick xmlns:r="http://schemas.openxmlformats.org/officeDocument/2006/relationships" r:id="rId15" tooltip="Pomocí této možnosti získáte další informace z webu."/>
            <a:extLst>
              <a:ext uri="{FF2B5EF4-FFF2-40B4-BE49-F238E27FC236}">
                <a16:creationId xmlns:a16="http://schemas.microsoft.com/office/drawing/2014/main" id="{7204CB75-A78D-4C34-9CDE-0C456FE297C9}"/>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2586003"/>
            <a:ext cx="492262" cy="364389"/>
          </a:xfrm>
          <a:prstGeom prst="rect">
            <a:avLst/>
          </a:prstGeom>
        </xdr:spPr>
      </xdr:pic>
    </xdr:grpSp>
    <xdr:clientData/>
  </xdr:twoCellAnchor>
  <xdr:twoCellAnchor editAs="absolute">
    <xdr:from>
      <xdr:col>0</xdr:col>
      <xdr:colOff>562406</xdr:colOff>
      <xdr:row>63</xdr:row>
      <xdr:rowOff>124336</xdr:rowOff>
    </xdr:from>
    <xdr:to>
      <xdr:col>1</xdr:col>
      <xdr:colOff>2609850</xdr:colOff>
      <xdr:row>65</xdr:row>
      <xdr:rowOff>107725</xdr:rowOff>
    </xdr:to>
    <xdr:grpSp>
      <xdr:nvGrpSpPr>
        <xdr:cNvPr id="25" name="Skupina 24">
          <a:extLst>
            <a:ext uri="{FF2B5EF4-FFF2-40B4-BE49-F238E27FC236}">
              <a16:creationId xmlns:a16="http://schemas.microsoft.com/office/drawing/2014/main" id="{F1DB9CDB-5B09-4600-8014-FE097D5CAA92}"/>
            </a:ext>
          </a:extLst>
        </xdr:cNvPr>
        <xdr:cNvGrpSpPr/>
      </xdr:nvGrpSpPr>
      <xdr:grpSpPr>
        <a:xfrm>
          <a:off x="562406" y="12424286"/>
          <a:ext cx="2936444" cy="351689"/>
          <a:chOff x="562406" y="12173461"/>
          <a:chExt cx="2895169" cy="364389"/>
        </a:xfrm>
      </xdr:grpSpPr>
      <xdr:sp macro="" textlink="">
        <xdr:nvSpPr>
          <xdr:cNvPr id="128" name="Krok" descr="Hypertextový odkaz na článek o pokročilých příkazech KDYŽ na webu&#10;">
            <a:hlinkClick xmlns:r="http://schemas.openxmlformats.org/officeDocument/2006/relationships" r:id="rId16" tooltip="Pomocí této možnosti zobrazíte všechny informace o pokročilých příkazech KDYŽ na webu."/>
            <a:extLst>
              <a:ext uri="{FF2B5EF4-FFF2-40B4-BE49-F238E27FC236}">
                <a16:creationId xmlns:a16="http://schemas.microsoft.com/office/drawing/2014/main" id="{A9F717A5-C172-477E-B496-085AE6F25AC6}"/>
              </a:ext>
            </a:extLst>
          </xdr:cNvPr>
          <xdr:cNvSpPr txBox="1"/>
        </xdr:nvSpPr>
        <xdr:spPr>
          <a:xfrm>
            <a:off x="1027591" y="12241736"/>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Pokročilé příkazy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KDYŽ</a:t>
            </a:r>
          </a:p>
        </xdr:txBody>
      </xdr:sp>
      <xdr:pic>
        <xdr:nvPicPr>
          <xdr:cNvPr id="129" name="Grafika 22" descr="Šipka">
            <a:hlinkClick xmlns:r="http://schemas.openxmlformats.org/officeDocument/2006/relationships" r:id="rId16" tooltip="Pomocí této možnosti získáte další informace z webu."/>
            <a:extLst>
              <a:ext uri="{FF2B5EF4-FFF2-40B4-BE49-F238E27FC236}">
                <a16:creationId xmlns:a16="http://schemas.microsoft.com/office/drawing/2014/main" id="{78075E02-0367-42F4-95B3-C5CC08749AF2}"/>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2173461"/>
            <a:ext cx="492262" cy="364389"/>
          </a:xfrm>
          <a:prstGeom prst="rect">
            <a:avLst/>
          </a:prstGeom>
        </xdr:spPr>
      </xdr:pic>
    </xdr:grpSp>
    <xdr:clientData/>
  </xdr:twoCellAnchor>
  <xdr:twoCellAnchor editAs="oneCell">
    <xdr:from>
      <xdr:col>2</xdr:col>
      <xdr:colOff>419100</xdr:colOff>
      <xdr:row>48</xdr:row>
      <xdr:rowOff>19050</xdr:rowOff>
    </xdr:from>
    <xdr:to>
      <xdr:col>4</xdr:col>
      <xdr:colOff>409215</xdr:colOff>
      <xdr:row>59</xdr:row>
      <xdr:rowOff>133074</xdr:rowOff>
    </xdr:to>
    <xdr:pic>
      <xdr:nvPicPr>
        <xdr:cNvPr id="2" name="Obrázek 1">
          <a:extLst>
            <a:ext uri="{FF2B5EF4-FFF2-40B4-BE49-F238E27FC236}">
              <a16:creationId xmlns:a16="http://schemas.microsoft.com/office/drawing/2014/main" id="{BC697E68-A9C2-4527-8965-5C48235F5E21}"/>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xdr:blipFill>
      <xdr:spPr>
        <a:xfrm>
          <a:off x="6791325" y="9839325"/>
          <a:ext cx="2876190" cy="220952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333375</xdr:colOff>
      <xdr:row>0</xdr:row>
      <xdr:rowOff>361950</xdr:rowOff>
    </xdr:from>
    <xdr:to>
      <xdr:col>1</xdr:col>
      <xdr:colOff>5219700</xdr:colOff>
      <xdr:row>31</xdr:row>
      <xdr:rowOff>100013</xdr:rowOff>
    </xdr:to>
    <xdr:sp macro="" textlink="">
      <xdr:nvSpPr>
        <xdr:cNvPr id="81" name="txt_PozadíProhlídky" descr="Pozadí">
          <a:extLst>
            <a:ext uri="{FF2B5EF4-FFF2-40B4-BE49-F238E27FC236}">
              <a16:creationId xmlns:a16="http://schemas.microsoft.com/office/drawing/2014/main" id="{CCCCB7BF-CE8C-47D9-ADC2-CAB1C8F28444}"/>
            </a:ext>
          </a:extLst>
        </xdr:cNvPr>
        <xdr:cNvSpPr/>
      </xdr:nvSpPr>
      <xdr:spPr>
        <a:xfrm>
          <a:off x="333375" y="361950"/>
          <a:ext cx="5734050" cy="6215063"/>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574678</xdr:colOff>
      <xdr:row>0</xdr:row>
      <xdr:rowOff>457199</xdr:rowOff>
    </xdr:from>
    <xdr:to>
      <xdr:col>1</xdr:col>
      <xdr:colOff>4978397</xdr:colOff>
      <xdr:row>1</xdr:row>
      <xdr:rowOff>181041</xdr:rowOff>
    </xdr:to>
    <xdr:sp macro="" textlink="">
      <xdr:nvSpPr>
        <xdr:cNvPr id="82" name="txt_ZáhlavíProhlídky" descr="SVYHLEDAT">
          <a:extLst>
            <a:ext uri="{FF2B5EF4-FFF2-40B4-BE49-F238E27FC236}">
              <a16:creationId xmlns:a16="http://schemas.microsoft.com/office/drawing/2014/main" id="{3EBEB25B-D27C-4E9F-8C1A-4065BEB3CAE6}"/>
            </a:ext>
          </a:extLst>
        </xdr:cNvPr>
        <xdr:cNvSpPr txBox="1"/>
      </xdr:nvSpPr>
      <xdr:spPr>
        <a:xfrm>
          <a:off x="574678" y="457199"/>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SVYHLEDAT</a:t>
          </a:r>
        </a:p>
      </xdr:txBody>
    </xdr:sp>
    <xdr:clientData/>
  </xdr:twoCellAnchor>
  <xdr:twoCellAnchor>
    <xdr:from>
      <xdr:col>0</xdr:col>
      <xdr:colOff>576276</xdr:colOff>
      <xdr:row>2</xdr:row>
      <xdr:rowOff>76201</xdr:rowOff>
    </xdr:from>
    <xdr:to>
      <xdr:col>1</xdr:col>
      <xdr:colOff>4976799</xdr:colOff>
      <xdr:row>2</xdr:row>
      <xdr:rowOff>76201</xdr:rowOff>
    </xdr:to>
    <xdr:cxnSp macro="">
      <xdr:nvCxnSpPr>
        <xdr:cNvPr id="83" name="txt_ProhlídkaŘádek1" descr="Ozdobná linka">
          <a:extLst>
            <a:ext uri="{FF2B5EF4-FFF2-40B4-BE49-F238E27FC236}">
              <a16:creationId xmlns:a16="http://schemas.microsoft.com/office/drawing/2014/main" id="{AD07593A-5131-4BF8-AF2C-A67F78121C50}"/>
            </a:ext>
          </a:extLst>
        </xdr:cNvPr>
        <xdr:cNvCxnSpPr>
          <a:cxnSpLocks/>
        </xdr:cNvCxnSpPr>
      </xdr:nvCxnSpPr>
      <xdr:spPr>
        <a:xfrm>
          <a:off x="576276" y="102870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576276</xdr:colOff>
      <xdr:row>26</xdr:row>
      <xdr:rowOff>187829</xdr:rowOff>
    </xdr:from>
    <xdr:to>
      <xdr:col>1</xdr:col>
      <xdr:colOff>4976799</xdr:colOff>
      <xdr:row>26</xdr:row>
      <xdr:rowOff>187829</xdr:rowOff>
    </xdr:to>
    <xdr:cxnSp macro="">
      <xdr:nvCxnSpPr>
        <xdr:cNvPr id="84" name="txt_ProhlídkaŘádek2" descr="Ozdobná linka">
          <a:extLst>
            <a:ext uri="{FF2B5EF4-FFF2-40B4-BE49-F238E27FC236}">
              <a16:creationId xmlns:a16="http://schemas.microsoft.com/office/drawing/2014/main" id="{9A557736-21EE-450F-A993-CC32130FE9FB}"/>
            </a:ext>
          </a:extLst>
        </xdr:cNvPr>
        <xdr:cNvCxnSpPr>
          <a:cxnSpLocks/>
        </xdr:cNvCxnSpPr>
      </xdr:nvCxnSpPr>
      <xdr:spPr>
        <a:xfrm>
          <a:off x="576276" y="5712329"/>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571663</xdr:colOff>
      <xdr:row>2</xdr:row>
      <xdr:rowOff>109616</xdr:rowOff>
    </xdr:from>
    <xdr:to>
      <xdr:col>1</xdr:col>
      <xdr:colOff>4975382</xdr:colOff>
      <xdr:row>6</xdr:row>
      <xdr:rowOff>0</xdr:rowOff>
    </xdr:to>
    <xdr:sp macro="" textlink="">
      <xdr:nvSpPr>
        <xdr:cNvPr id="85" name="txt_ÚvodProhlídky" descr="Funkce SVYHLEDAT je jednou z nejčastěji používaných funkcí Excelu (a také jedna z našich nejoblíbenějších). Funkce SVYHLEDAT umožňuje hledat hodnotu ve sloupci vlevo, a když najde shodu, vrátí informace z jiného sloupce napravo. Funkce SVYHLEDAT říká:">
          <a:extLst>
            <a:ext uri="{FF2B5EF4-FFF2-40B4-BE49-F238E27FC236}">
              <a16:creationId xmlns:a16="http://schemas.microsoft.com/office/drawing/2014/main" id="{F9326461-020C-4B3F-9364-21D592985D33}"/>
            </a:ext>
          </a:extLst>
        </xdr:cNvPr>
        <xdr:cNvSpPr txBox="1"/>
      </xdr:nvSpPr>
      <xdr:spPr>
        <a:xfrm>
          <a:off x="571663" y="1062116"/>
          <a:ext cx="5251444" cy="652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3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Funkce SVYHLEDAT je jednou z nejčastěji používaných funkcí Excelu (a také jedna z našich nejoblíbenějších). Funkce SVYHLEDAT umožňuje hledat hodnotu ve sloupci vlevo, a když najde shodu, vrátí informace z jiného sloupce napravo. Funkce SVYHLEDAT říká:</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3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0</xdr:col>
      <xdr:colOff>600144</xdr:colOff>
      <xdr:row>19</xdr:row>
      <xdr:rowOff>166663</xdr:rowOff>
    </xdr:from>
    <xdr:to>
      <xdr:col>1</xdr:col>
      <xdr:colOff>4991587</xdr:colOff>
      <xdr:row>23</xdr:row>
      <xdr:rowOff>114300</xdr:rowOff>
    </xdr:to>
    <xdr:grpSp>
      <xdr:nvGrpSpPr>
        <xdr:cNvPr id="3" name="Skupina 2">
          <a:extLst>
            <a:ext uri="{FF2B5EF4-FFF2-40B4-BE49-F238E27FC236}">
              <a16:creationId xmlns:a16="http://schemas.microsoft.com/office/drawing/2014/main" id="{A668747A-127E-4399-9A99-C2F143BEE89C}"/>
            </a:ext>
          </a:extLst>
        </xdr:cNvPr>
        <xdr:cNvGrpSpPr/>
      </xdr:nvGrpSpPr>
      <xdr:grpSpPr>
        <a:xfrm>
          <a:off x="600144" y="4357663"/>
          <a:ext cx="5280443" cy="709637"/>
          <a:chOff x="561975" y="4357663"/>
          <a:chExt cx="5229626" cy="709637"/>
        </a:xfrm>
      </xdr:grpSpPr>
      <xdr:sp macro="" textlink="">
        <xdr:nvSpPr>
          <xdr:cNvPr id="87" name="txt_Krok" descr="Do buňky D22 zadejte =SVYHLEDAT(C22;C17:D20;2;NEPRAVDA). Správná odpověď pro Jablka je 50. Funkce SVYHLEDAT hledala text Jablka, našla ho, pak přešla o jeden sloupec doprava a vrátila množství.">
            <a:extLst>
              <a:ext uri="{FF2B5EF4-FFF2-40B4-BE49-F238E27FC236}">
                <a16:creationId xmlns:a16="http://schemas.microsoft.com/office/drawing/2014/main" id="{86ABB85B-8210-41EF-B43E-824CD9F5377E}"/>
              </a:ext>
            </a:extLst>
          </xdr:cNvPr>
          <xdr:cNvSpPr txBox="1"/>
        </xdr:nvSpPr>
        <xdr:spPr>
          <a:xfrm>
            <a:off x="981857" y="4399621"/>
            <a:ext cx="4809744" cy="66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Do buňky D22 zadejte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=SVYHLEDAT(C22;C17:D20;2;NEPRAVDA). </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Správná odpověď pro Jablka je 50. Funkce SVYHLEDAT hledala text Jablka, našla ho, pak přešla o jeden sloupec doprava a vrátila množství.</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8" name="obraz_Krok" descr="1">
            <a:extLst>
              <a:ext uri="{FF2B5EF4-FFF2-40B4-BE49-F238E27FC236}">
                <a16:creationId xmlns:a16="http://schemas.microsoft.com/office/drawing/2014/main" id="{8141B3F4-E0DE-4A23-A755-A408DA852693}"/>
              </a:ext>
            </a:extLst>
          </xdr:cNvPr>
          <xdr:cNvSpPr/>
        </xdr:nvSpPr>
        <xdr:spPr>
          <a:xfrm>
            <a:off x="561975" y="4357663"/>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561975</xdr:colOff>
      <xdr:row>23</xdr:row>
      <xdr:rowOff>119038</xdr:rowOff>
    </xdr:from>
    <xdr:to>
      <xdr:col>1</xdr:col>
      <xdr:colOff>4943876</xdr:colOff>
      <xdr:row>26</xdr:row>
      <xdr:rowOff>143745</xdr:rowOff>
    </xdr:to>
    <xdr:grpSp>
      <xdr:nvGrpSpPr>
        <xdr:cNvPr id="2" name="Skupina 1">
          <a:extLst>
            <a:ext uri="{FF2B5EF4-FFF2-40B4-BE49-F238E27FC236}">
              <a16:creationId xmlns:a16="http://schemas.microsoft.com/office/drawing/2014/main" id="{7248ACEA-EF5C-407C-9476-B09DAE8F48D8}"/>
            </a:ext>
          </a:extLst>
        </xdr:cNvPr>
        <xdr:cNvGrpSpPr/>
      </xdr:nvGrpSpPr>
      <xdr:grpSpPr>
        <a:xfrm>
          <a:off x="561975" y="5072038"/>
          <a:ext cx="5270901" cy="596207"/>
          <a:chOff x="523875" y="5072038"/>
          <a:chExt cx="5220101" cy="596207"/>
        </a:xfrm>
      </xdr:grpSpPr>
      <xdr:sp macro="" textlink="">
        <xdr:nvSpPr>
          <xdr:cNvPr id="90" name="txt_Krok" descr="Teď si to vyzkoušejte sami v buňce G22 v části Maso. Měli byste dojít ke vzorci =SVYHLEDAT(F22;F17:G20;2;NEPRAVDA).">
            <a:extLst>
              <a:ext uri="{FF2B5EF4-FFF2-40B4-BE49-F238E27FC236}">
                <a16:creationId xmlns:a16="http://schemas.microsoft.com/office/drawing/2014/main" id="{B68C980F-AA7F-4426-944A-38ECD1891095}"/>
              </a:ext>
            </a:extLst>
          </xdr:cNvPr>
          <xdr:cNvSpPr txBox="1"/>
        </xdr:nvSpPr>
        <xdr:spPr>
          <a:xfrm>
            <a:off x="981857" y="5113996"/>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Teď si to vyzkoušejte sami v buňce G22 v části Maso. Měli byste dojít ke vzorci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=SVYHLEDAT(F22;F17:G20;2;NEPRAVDA)</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1" name="obraz_Krok" descr="2">
            <a:extLst>
              <a:ext uri="{FF2B5EF4-FFF2-40B4-BE49-F238E27FC236}">
                <a16:creationId xmlns:a16="http://schemas.microsoft.com/office/drawing/2014/main" id="{A53BC9E1-CA0C-49C0-9F67-A1E10DB61244}"/>
              </a:ext>
            </a:extLst>
          </xdr:cNvPr>
          <xdr:cNvSpPr/>
        </xdr:nvSpPr>
        <xdr:spPr>
          <a:xfrm>
            <a:off x="561975" y="5072038"/>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1</xdr:col>
      <xdr:colOff>3684636</xdr:colOff>
      <xdr:row>27</xdr:row>
      <xdr:rowOff>176188</xdr:rowOff>
    </xdr:from>
    <xdr:to>
      <xdr:col>1</xdr:col>
      <xdr:colOff>4959806</xdr:colOff>
      <xdr:row>29</xdr:row>
      <xdr:rowOff>130637</xdr:rowOff>
    </xdr:to>
    <xdr:sp macro="" textlink="">
      <xdr:nvSpPr>
        <xdr:cNvPr id="92" name="TlačítkoDalší" descr="Přejít na další list">
          <a:hlinkClick xmlns:r="http://schemas.openxmlformats.org/officeDocument/2006/relationships" r:id="rId1" tooltip="Kliknutím sem můžete přejít na další list."/>
          <a:extLst>
            <a:ext uri="{FF2B5EF4-FFF2-40B4-BE49-F238E27FC236}">
              <a16:creationId xmlns:a16="http://schemas.microsoft.com/office/drawing/2014/main" id="{36902CA8-91B2-4B89-B6B0-496D7B8D6012}"/>
            </a:ext>
          </a:extLst>
        </xdr:cNvPr>
        <xdr:cNvSpPr/>
      </xdr:nvSpPr>
      <xdr:spPr>
        <a:xfrm>
          <a:off x="4532361" y="5891188"/>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xdr:twoCellAnchor>
  <xdr:twoCellAnchor>
    <xdr:from>
      <xdr:col>0</xdr:col>
      <xdr:colOff>333375</xdr:colOff>
      <xdr:row>64</xdr:row>
      <xdr:rowOff>28546</xdr:rowOff>
    </xdr:from>
    <xdr:to>
      <xdr:col>1</xdr:col>
      <xdr:colOff>5218938</xdr:colOff>
      <xdr:row>80</xdr:row>
      <xdr:rowOff>76199</xdr:rowOff>
    </xdr:to>
    <xdr:grpSp>
      <xdr:nvGrpSpPr>
        <xdr:cNvPr id="93" name="Skupina 92">
          <a:extLst>
            <a:ext uri="{FF2B5EF4-FFF2-40B4-BE49-F238E27FC236}">
              <a16:creationId xmlns:a16="http://schemas.microsoft.com/office/drawing/2014/main" id="{6AD4BB42-C99A-40EC-9E51-AFE390CD9507}"/>
            </a:ext>
          </a:extLst>
        </xdr:cNvPr>
        <xdr:cNvGrpSpPr/>
      </xdr:nvGrpSpPr>
      <xdr:grpSpPr>
        <a:xfrm>
          <a:off x="333375" y="12792046"/>
          <a:ext cx="5774563" cy="3095653"/>
          <a:chOff x="0" y="5524499"/>
          <a:chExt cx="5695950" cy="3095653"/>
        </a:xfrm>
      </xdr:grpSpPr>
      <xdr:sp macro="" textlink="">
        <xdr:nvSpPr>
          <xdr:cNvPr id="94" name="Obdélník 93">
            <a:extLst>
              <a:ext uri="{FF2B5EF4-FFF2-40B4-BE49-F238E27FC236}">
                <a16:creationId xmlns:a16="http://schemas.microsoft.com/office/drawing/2014/main" id="{CB220E95-575B-4BFE-A97A-4AFC50F13B21}"/>
              </a:ext>
            </a:extLst>
          </xdr:cNvPr>
          <xdr:cNvSpPr/>
        </xdr:nvSpPr>
        <xdr:spPr>
          <a:xfrm>
            <a:off x="0" y="5524499"/>
            <a:ext cx="5695950" cy="3095653"/>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5" name="Krok" descr="Další informace na webu&#10;">
            <a:extLst>
              <a:ext uri="{FF2B5EF4-FFF2-40B4-BE49-F238E27FC236}">
                <a16:creationId xmlns:a16="http://schemas.microsoft.com/office/drawing/2014/main" id="{FE87144C-F98E-4BA5-A974-1D4FD44ACF2A}"/>
              </a:ext>
            </a:extLst>
          </xdr:cNvPr>
          <xdr:cNvSpPr txBox="1"/>
        </xdr:nvSpPr>
        <xdr:spPr>
          <a:xfrm>
            <a:off x="230082" y="5623754"/>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Další informace na webu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96" name="Přímá spojnice 95" descr="Ozdobná linka">
            <a:extLst>
              <a:ext uri="{FF2B5EF4-FFF2-40B4-BE49-F238E27FC236}">
                <a16:creationId xmlns:a16="http://schemas.microsoft.com/office/drawing/2014/main" id="{FC75038A-1A57-4810-A200-F441A155BA62}"/>
              </a:ext>
            </a:extLst>
          </xdr:cNvPr>
          <xdr:cNvCxnSpPr>
            <a:cxnSpLocks/>
          </xdr:cNvCxnSpPr>
        </xdr:nvCxnSpPr>
        <xdr:spPr>
          <a:xfrm>
            <a:off x="233234" y="6165468"/>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97" name="Přímá spojnice 96" descr="Ozdobná linka">
            <a:extLst>
              <a:ext uri="{FF2B5EF4-FFF2-40B4-BE49-F238E27FC236}">
                <a16:creationId xmlns:a16="http://schemas.microsoft.com/office/drawing/2014/main" id="{EAFBA7B8-06DC-4A15-A998-B588F058D108}"/>
              </a:ext>
            </a:extLst>
          </xdr:cNvPr>
          <xdr:cNvCxnSpPr>
            <a:cxnSpLocks/>
          </xdr:cNvCxnSpPr>
        </xdr:nvCxnSpPr>
        <xdr:spPr>
          <a:xfrm>
            <a:off x="233234" y="8340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562406</xdr:colOff>
      <xdr:row>68</xdr:row>
      <xdr:rowOff>26091</xdr:rowOff>
    </xdr:from>
    <xdr:to>
      <xdr:col>1</xdr:col>
      <xdr:colOff>3810000</xdr:colOff>
      <xdr:row>70</xdr:row>
      <xdr:rowOff>4170</xdr:rowOff>
    </xdr:to>
    <xdr:grpSp>
      <xdr:nvGrpSpPr>
        <xdr:cNvPr id="17" name="Skupina 16">
          <a:extLst>
            <a:ext uri="{FF2B5EF4-FFF2-40B4-BE49-F238E27FC236}">
              <a16:creationId xmlns:a16="http://schemas.microsoft.com/office/drawing/2014/main" id="{AA259A6F-5BA1-4BA7-97B7-539D915D1A18}"/>
            </a:ext>
          </a:extLst>
        </xdr:cNvPr>
        <xdr:cNvGrpSpPr/>
      </xdr:nvGrpSpPr>
      <xdr:grpSpPr>
        <a:xfrm>
          <a:off x="562406" y="13551591"/>
          <a:ext cx="4136594" cy="359079"/>
          <a:chOff x="562406" y="12494316"/>
          <a:chExt cx="4095319" cy="359079"/>
        </a:xfrm>
      </xdr:grpSpPr>
      <xdr:sp macro="" textlink="">
        <xdr:nvSpPr>
          <xdr:cNvPr id="98" name="Krok" descr="Hypertextový odkaz na všechny informace o funkci SVYHLEDAT na webu&#10;&#10;">
            <a:hlinkClick xmlns:r="http://schemas.openxmlformats.org/officeDocument/2006/relationships" r:id="rId2" tooltip="Pomocí této možnosti zobrazíte všechny informace o funkci SVYHLEDAT na webu."/>
            <a:extLst>
              <a:ext uri="{FF2B5EF4-FFF2-40B4-BE49-F238E27FC236}">
                <a16:creationId xmlns:a16="http://schemas.microsoft.com/office/drawing/2014/main" id="{A860ADA4-DD2D-4966-AB6B-7FB24178B7B9}"/>
              </a:ext>
            </a:extLst>
          </xdr:cNvPr>
          <xdr:cNvSpPr txBox="1"/>
        </xdr:nvSpPr>
        <xdr:spPr>
          <a:xfrm>
            <a:off x="1027591" y="12568676"/>
            <a:ext cx="3630134"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SVYHLEDAT</a:t>
            </a:r>
          </a:p>
        </xdr:txBody>
      </xdr:sp>
      <xdr:pic>
        <xdr:nvPicPr>
          <xdr:cNvPr id="99" name="Grafika 22" descr="Šipka">
            <a:hlinkClick xmlns:r="http://schemas.openxmlformats.org/officeDocument/2006/relationships" r:id="rId2" tooltip="Pomocí této možnosti získáte další informace z webu."/>
            <a:extLst>
              <a:ext uri="{FF2B5EF4-FFF2-40B4-BE49-F238E27FC236}">
                <a16:creationId xmlns:a16="http://schemas.microsoft.com/office/drawing/2014/main" id="{4016160B-6D5A-4000-A6B4-076F9835296D}"/>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2494316"/>
            <a:ext cx="492262" cy="359079"/>
          </a:xfrm>
          <a:prstGeom prst="rect">
            <a:avLst/>
          </a:prstGeom>
        </xdr:spPr>
      </xdr:pic>
    </xdr:grpSp>
    <xdr:clientData/>
  </xdr:twoCellAnchor>
  <xdr:twoCellAnchor>
    <xdr:from>
      <xdr:col>0</xdr:col>
      <xdr:colOff>562406</xdr:colOff>
      <xdr:row>70</xdr:row>
      <xdr:rowOff>31712</xdr:rowOff>
    </xdr:from>
    <xdr:to>
      <xdr:col>1</xdr:col>
      <xdr:colOff>4229100</xdr:colOff>
      <xdr:row>72</xdr:row>
      <xdr:rowOff>15101</xdr:rowOff>
    </xdr:to>
    <xdr:grpSp>
      <xdr:nvGrpSpPr>
        <xdr:cNvPr id="16" name="Skupina 15">
          <a:extLst>
            <a:ext uri="{FF2B5EF4-FFF2-40B4-BE49-F238E27FC236}">
              <a16:creationId xmlns:a16="http://schemas.microsoft.com/office/drawing/2014/main" id="{79235089-8072-43CC-BE8C-67B41C2F383F}"/>
            </a:ext>
          </a:extLst>
        </xdr:cNvPr>
        <xdr:cNvGrpSpPr/>
      </xdr:nvGrpSpPr>
      <xdr:grpSpPr>
        <a:xfrm>
          <a:off x="562406" y="13938212"/>
          <a:ext cx="4555694" cy="364389"/>
          <a:chOff x="562406" y="12880937"/>
          <a:chExt cx="4514419" cy="364389"/>
        </a:xfrm>
      </xdr:grpSpPr>
      <xdr:sp macro="" textlink="">
        <xdr:nvSpPr>
          <xdr:cNvPr id="100" name="Krok" descr="Hypertextový odkaz na všechny informace o funkcích INDEX a POZVYHLEDAT na webu&#10;">
            <a:hlinkClick xmlns:r="http://schemas.openxmlformats.org/officeDocument/2006/relationships" r:id="rId5" tooltip="Pomocí této možnosti zobrazíte všechny informace o funkcích INDEX a POZVYHLEDAT na webu."/>
            <a:extLst>
              <a:ext uri="{FF2B5EF4-FFF2-40B4-BE49-F238E27FC236}">
                <a16:creationId xmlns:a16="http://schemas.microsoft.com/office/drawing/2014/main" id="{BEC8DAF3-59CC-4665-B2F7-C11D93097B1A}"/>
              </a:ext>
            </a:extLst>
          </xdr:cNvPr>
          <xdr:cNvSpPr txBox="1"/>
        </xdr:nvSpPr>
        <xdr:spPr>
          <a:xfrm>
            <a:off x="1027591" y="12946558"/>
            <a:ext cx="404923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funkcích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INDEX a POZVYHLEDAT</a:t>
            </a:r>
          </a:p>
        </xdr:txBody>
      </xdr:sp>
      <xdr:pic>
        <xdr:nvPicPr>
          <xdr:cNvPr id="101" name="Grafika 22" descr="Šipka">
            <a:hlinkClick xmlns:r="http://schemas.openxmlformats.org/officeDocument/2006/relationships" r:id="rId5" tooltip="Pomocí této možnosti získáte další informace z webu."/>
            <a:extLst>
              <a:ext uri="{FF2B5EF4-FFF2-40B4-BE49-F238E27FC236}">
                <a16:creationId xmlns:a16="http://schemas.microsoft.com/office/drawing/2014/main" id="{195ADA35-3365-4E6D-A3B7-5616E6E36233}"/>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2880937"/>
            <a:ext cx="492262" cy="364389"/>
          </a:xfrm>
          <a:prstGeom prst="rect">
            <a:avLst/>
          </a:prstGeom>
        </xdr:spPr>
      </xdr:pic>
    </xdr:grpSp>
    <xdr:clientData/>
  </xdr:twoCellAnchor>
  <xdr:twoCellAnchor>
    <xdr:from>
      <xdr:col>0</xdr:col>
      <xdr:colOff>562406</xdr:colOff>
      <xdr:row>76</xdr:row>
      <xdr:rowOff>79650</xdr:rowOff>
    </xdr:from>
    <xdr:to>
      <xdr:col>1</xdr:col>
      <xdr:colOff>3552825</xdr:colOff>
      <xdr:row>78</xdr:row>
      <xdr:rowOff>63039</xdr:rowOff>
    </xdr:to>
    <xdr:grpSp>
      <xdr:nvGrpSpPr>
        <xdr:cNvPr id="6" name="Skupina 5">
          <a:extLst>
            <a:ext uri="{FF2B5EF4-FFF2-40B4-BE49-F238E27FC236}">
              <a16:creationId xmlns:a16="http://schemas.microsoft.com/office/drawing/2014/main" id="{5C999AAF-BC52-4D03-84CC-9A10F67B8111}"/>
            </a:ext>
          </a:extLst>
        </xdr:cNvPr>
        <xdr:cNvGrpSpPr/>
      </xdr:nvGrpSpPr>
      <xdr:grpSpPr>
        <a:xfrm>
          <a:off x="562406" y="15129150"/>
          <a:ext cx="3879419" cy="364389"/>
          <a:chOff x="562406" y="14071875"/>
          <a:chExt cx="3838144" cy="364389"/>
        </a:xfrm>
      </xdr:grpSpPr>
      <xdr:sp macro="" textlink="">
        <xdr:nvSpPr>
          <xdr:cNvPr id="102" name="Krok" descr="Hypertextový odkaz na bezplatná školení k Excelu na webu&#10;">
            <a:hlinkClick xmlns:r="http://schemas.openxmlformats.org/officeDocument/2006/relationships" r:id="rId6" tooltip="Pomocí této možnosti můžete přejít na bezplatná školení k Excelu na webu."/>
            <a:extLst>
              <a:ext uri="{FF2B5EF4-FFF2-40B4-BE49-F238E27FC236}">
                <a16:creationId xmlns:a16="http://schemas.microsoft.com/office/drawing/2014/main" id="{4781BFBE-B5EC-40E0-B408-A2571FFF08DE}"/>
              </a:ext>
            </a:extLst>
          </xdr:cNvPr>
          <xdr:cNvSpPr txBox="1"/>
        </xdr:nvSpPr>
        <xdr:spPr>
          <a:xfrm>
            <a:off x="1040199" y="14151554"/>
            <a:ext cx="336035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Bezplatná školení k Excelu online</a:t>
            </a:r>
          </a:p>
        </xdr:txBody>
      </xdr:sp>
      <xdr:pic>
        <xdr:nvPicPr>
          <xdr:cNvPr id="103" name="Grafika 22" descr="Šipka">
            <a:hlinkClick xmlns:r="http://schemas.openxmlformats.org/officeDocument/2006/relationships" r:id="rId6" tooltip="Pomocí této možnosti získáte další informace z webu."/>
            <a:extLst>
              <a:ext uri="{FF2B5EF4-FFF2-40B4-BE49-F238E27FC236}">
                <a16:creationId xmlns:a16="http://schemas.microsoft.com/office/drawing/2014/main" id="{AF92F961-1FAE-4795-A776-7AB9088DAC45}"/>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4071875"/>
            <a:ext cx="492262" cy="364389"/>
          </a:xfrm>
          <a:prstGeom prst="rect">
            <a:avLst/>
          </a:prstGeom>
        </xdr:spPr>
      </xdr:pic>
    </xdr:grpSp>
    <xdr:clientData/>
  </xdr:twoCellAnchor>
  <xdr:twoCellAnchor>
    <xdr:from>
      <xdr:col>0</xdr:col>
      <xdr:colOff>562406</xdr:colOff>
      <xdr:row>72</xdr:row>
      <xdr:rowOff>42643</xdr:rowOff>
    </xdr:from>
    <xdr:to>
      <xdr:col>1</xdr:col>
      <xdr:colOff>3971924</xdr:colOff>
      <xdr:row>74</xdr:row>
      <xdr:rowOff>26032</xdr:rowOff>
    </xdr:to>
    <xdr:grpSp>
      <xdr:nvGrpSpPr>
        <xdr:cNvPr id="8" name="Skupina 7">
          <a:extLst>
            <a:ext uri="{FF2B5EF4-FFF2-40B4-BE49-F238E27FC236}">
              <a16:creationId xmlns:a16="http://schemas.microsoft.com/office/drawing/2014/main" id="{F2122903-3464-4677-84BC-66087719FF0D}"/>
            </a:ext>
          </a:extLst>
        </xdr:cNvPr>
        <xdr:cNvGrpSpPr/>
      </xdr:nvGrpSpPr>
      <xdr:grpSpPr>
        <a:xfrm>
          <a:off x="562406" y="14330143"/>
          <a:ext cx="4298518" cy="364389"/>
          <a:chOff x="562406" y="13272868"/>
          <a:chExt cx="4257243" cy="364389"/>
        </a:xfrm>
      </xdr:grpSpPr>
      <xdr:sp macro="" textlink="">
        <xdr:nvSpPr>
          <xdr:cNvPr id="104" name="Krok" descr="Hypertextový odkaz na všechny informace o funkci IFERROR na webu&#10;">
            <a:hlinkClick xmlns:r="http://schemas.openxmlformats.org/officeDocument/2006/relationships" r:id="rId7" tooltip="Pomocí této možnosti zobrazíte všechny informace o funkci IFERROR na webu."/>
            <a:extLst>
              <a:ext uri="{FF2B5EF4-FFF2-40B4-BE49-F238E27FC236}">
                <a16:creationId xmlns:a16="http://schemas.microsoft.com/office/drawing/2014/main" id="{FD7D1475-3C3C-4885-B019-D94FC37509D0}"/>
              </a:ext>
            </a:extLst>
          </xdr:cNvPr>
          <xdr:cNvSpPr txBox="1"/>
        </xdr:nvSpPr>
        <xdr:spPr>
          <a:xfrm>
            <a:off x="1027590" y="13318033"/>
            <a:ext cx="3792059"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IFERROR</a:t>
            </a:r>
          </a:p>
        </xdr:txBody>
      </xdr:sp>
      <xdr:pic>
        <xdr:nvPicPr>
          <xdr:cNvPr id="105" name="Grafika 22" descr="Šipka">
            <a:hlinkClick xmlns:r="http://schemas.openxmlformats.org/officeDocument/2006/relationships" r:id="rId7" tooltip="Pomocí této možnosti získáte další informace z webu."/>
            <a:extLst>
              <a:ext uri="{FF2B5EF4-FFF2-40B4-BE49-F238E27FC236}">
                <a16:creationId xmlns:a16="http://schemas.microsoft.com/office/drawing/2014/main" id="{E3D1E6D4-DEEE-4984-BF2B-F66CBB366BF9}"/>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3272868"/>
            <a:ext cx="492262" cy="364389"/>
          </a:xfrm>
          <a:prstGeom prst="rect">
            <a:avLst/>
          </a:prstGeom>
        </xdr:spPr>
      </xdr:pic>
    </xdr:grpSp>
    <xdr:clientData/>
  </xdr:twoCellAnchor>
  <xdr:twoCellAnchor>
    <xdr:from>
      <xdr:col>0</xdr:col>
      <xdr:colOff>562406</xdr:colOff>
      <xdr:row>74</xdr:row>
      <xdr:rowOff>53574</xdr:rowOff>
    </xdr:from>
    <xdr:to>
      <xdr:col>1</xdr:col>
      <xdr:colOff>3914775</xdr:colOff>
      <xdr:row>76</xdr:row>
      <xdr:rowOff>36963</xdr:rowOff>
    </xdr:to>
    <xdr:grpSp>
      <xdr:nvGrpSpPr>
        <xdr:cNvPr id="7" name="Skupina 6">
          <a:extLst>
            <a:ext uri="{FF2B5EF4-FFF2-40B4-BE49-F238E27FC236}">
              <a16:creationId xmlns:a16="http://schemas.microsoft.com/office/drawing/2014/main" id="{56B2B91D-B542-499E-8788-299E4FFAC823}"/>
            </a:ext>
          </a:extLst>
        </xdr:cNvPr>
        <xdr:cNvGrpSpPr/>
      </xdr:nvGrpSpPr>
      <xdr:grpSpPr>
        <a:xfrm>
          <a:off x="562406" y="14722074"/>
          <a:ext cx="4241369" cy="364389"/>
          <a:chOff x="562406" y="13664799"/>
          <a:chExt cx="4200094" cy="364389"/>
        </a:xfrm>
      </xdr:grpSpPr>
      <xdr:sp macro="" textlink="">
        <xdr:nvSpPr>
          <xdr:cNvPr id="106" name="Krok" descr="Použití kontingenční tabulky k analýze dat listu&#10;">
            <a:hlinkClick xmlns:r="http://schemas.openxmlformats.org/officeDocument/2006/relationships" r:id="rId8" tooltip="Pomocí této možnosti získáte z webu další informace o vytvoření kontingenční tabulky k analýze dat listu."/>
            <a:extLst>
              <a:ext uri="{FF2B5EF4-FFF2-40B4-BE49-F238E27FC236}">
                <a16:creationId xmlns:a16="http://schemas.microsoft.com/office/drawing/2014/main" id="{2E0B811D-CA68-487C-A6BB-4DE6198A877D}"/>
              </a:ext>
            </a:extLst>
          </xdr:cNvPr>
          <xdr:cNvSpPr txBox="1"/>
        </xdr:nvSpPr>
        <xdr:spPr>
          <a:xfrm>
            <a:off x="1027590" y="13727608"/>
            <a:ext cx="3734910"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Použití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kontingenční tabulky</a:t>
            </a: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 analýze</a:t>
            </a:r>
            <a:r>
              <a:rPr lang="c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dat listu</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07" name="Grafika 22" descr="Šipka">
            <a:hlinkClick xmlns:r="http://schemas.openxmlformats.org/officeDocument/2006/relationships" r:id="rId8" tooltip="Pomocí této možnosti získáte další informace z webu."/>
            <a:extLst>
              <a:ext uri="{FF2B5EF4-FFF2-40B4-BE49-F238E27FC236}">
                <a16:creationId xmlns:a16="http://schemas.microsoft.com/office/drawing/2014/main" id="{12216F95-C4E1-460F-A45F-21F3157AFFB1}"/>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3664799"/>
            <a:ext cx="492262" cy="364389"/>
          </a:xfrm>
          <a:prstGeom prst="rect">
            <a:avLst/>
          </a:prstGeom>
        </xdr:spPr>
      </xdr:pic>
    </xdr:grpSp>
    <xdr:clientData/>
  </xdr:twoCellAnchor>
  <xdr:twoCellAnchor editAs="absolute">
    <xdr:from>
      <xdr:col>0</xdr:col>
      <xdr:colOff>666750</xdr:colOff>
      <xdr:row>27</xdr:row>
      <xdr:rowOff>176188</xdr:rowOff>
    </xdr:from>
    <xdr:to>
      <xdr:col>1</xdr:col>
      <xdr:colOff>2560307</xdr:colOff>
      <xdr:row>30</xdr:row>
      <xdr:rowOff>140375</xdr:rowOff>
    </xdr:to>
    <xdr:sp macro="" textlink="">
      <xdr:nvSpPr>
        <xdr:cNvPr id="116" name="tlač_DalšíPodrobnosti" descr="Podívat se na to podrobněji">
          <a:hlinkClick xmlns:r="http://schemas.openxmlformats.org/officeDocument/2006/relationships" r:id="rId9"/>
          <a:extLst>
            <a:ext uri="{FF2B5EF4-FFF2-40B4-BE49-F238E27FC236}">
              <a16:creationId xmlns:a16="http://schemas.microsoft.com/office/drawing/2014/main" id="{7EED573E-E4AE-4562-BCEC-B2731DD6AA78}"/>
            </a:ext>
          </a:extLst>
        </xdr:cNvPr>
        <xdr:cNvSpPr/>
      </xdr:nvSpPr>
      <xdr:spPr>
        <a:xfrm>
          <a:off x="666750" y="5891188"/>
          <a:ext cx="2741282"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cs" sz="1200">
              <a:solidFill>
                <a:srgbClr val="0B744D"/>
              </a:solidFill>
              <a:latin typeface="Segoe UI" pitchFamily="34" charset="0"/>
              <a:ea typeface="Segoe UI" pitchFamily="34" charset="0"/>
              <a:cs typeface="Segoe UI" pitchFamily="34" charset="0"/>
            </a:rPr>
            <a:t>Podívat se na to podrobněji</a:t>
          </a:r>
        </a:p>
      </xdr:txBody>
    </xdr:sp>
    <xdr:clientData/>
  </xdr:twoCellAnchor>
  <xdr:twoCellAnchor>
    <xdr:from>
      <xdr:col>0</xdr:col>
      <xdr:colOff>333375</xdr:colOff>
      <xdr:row>31</xdr:row>
      <xdr:rowOff>161897</xdr:rowOff>
    </xdr:from>
    <xdr:to>
      <xdr:col>1</xdr:col>
      <xdr:colOff>5219700</xdr:colOff>
      <xdr:row>63</xdr:row>
      <xdr:rowOff>142875</xdr:rowOff>
    </xdr:to>
    <xdr:grpSp>
      <xdr:nvGrpSpPr>
        <xdr:cNvPr id="117" name="Skupina 116">
          <a:extLst>
            <a:ext uri="{FF2B5EF4-FFF2-40B4-BE49-F238E27FC236}">
              <a16:creationId xmlns:a16="http://schemas.microsoft.com/office/drawing/2014/main" id="{13E6C982-6CD3-4F56-8160-7A99956655B4}"/>
            </a:ext>
          </a:extLst>
        </xdr:cNvPr>
        <xdr:cNvGrpSpPr/>
      </xdr:nvGrpSpPr>
      <xdr:grpSpPr>
        <a:xfrm>
          <a:off x="333375" y="6638897"/>
          <a:ext cx="5775325" cy="6076978"/>
          <a:chOff x="381000" y="6619847"/>
          <a:chExt cx="5734050" cy="6076978"/>
        </a:xfrm>
      </xdr:grpSpPr>
      <xdr:sp macro="" textlink="">
        <xdr:nvSpPr>
          <xdr:cNvPr id="118" name="txt_PozadíProhlídky" descr="Pozadí">
            <a:extLst>
              <a:ext uri="{FF2B5EF4-FFF2-40B4-BE49-F238E27FC236}">
                <a16:creationId xmlns:a16="http://schemas.microsoft.com/office/drawing/2014/main" id="{D3E3BF3F-62BA-42BD-AAAA-C2798A711BDD}"/>
              </a:ext>
            </a:extLst>
          </xdr:cNvPr>
          <xdr:cNvSpPr/>
        </xdr:nvSpPr>
        <xdr:spPr>
          <a:xfrm>
            <a:off x="381000" y="6619847"/>
            <a:ext cx="5734050" cy="6076978"/>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19" name="txt_ZáhlavíProhlídky" descr="Funkce SVYHLEDAT a chyba #NENÍ_K_DISPOZICI">
            <a:extLst>
              <a:ext uri="{FF2B5EF4-FFF2-40B4-BE49-F238E27FC236}">
                <a16:creationId xmlns:a16="http://schemas.microsoft.com/office/drawing/2014/main" id="{386B07F5-B225-4CBC-99F5-455BC4C0E041}"/>
              </a:ext>
            </a:extLst>
          </xdr:cNvPr>
          <xdr:cNvSpPr txBox="1"/>
        </xdr:nvSpPr>
        <xdr:spPr>
          <a:xfrm>
            <a:off x="622303" y="6715096"/>
            <a:ext cx="5197472" cy="578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Funkce SVYHLEDAT a chyba #NENÍ_K_DISPOZICI</a:t>
            </a:r>
          </a:p>
        </xdr:txBody>
      </xdr:sp>
      <xdr:cxnSp macro="">
        <xdr:nvCxnSpPr>
          <xdr:cNvPr id="120" name="txt_ProhlídkaŘádek1" descr="Ozdobná linka">
            <a:extLst>
              <a:ext uri="{FF2B5EF4-FFF2-40B4-BE49-F238E27FC236}">
                <a16:creationId xmlns:a16="http://schemas.microsoft.com/office/drawing/2014/main" id="{630863CB-3AD3-41AC-8A46-12E685348E7F}"/>
              </a:ext>
            </a:extLst>
          </xdr:cNvPr>
          <xdr:cNvCxnSpPr>
            <a:cxnSpLocks/>
          </xdr:cNvCxnSpPr>
        </xdr:nvCxnSpPr>
        <xdr:spPr>
          <a:xfrm>
            <a:off x="623901" y="7696173"/>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1" name="txt_ProhlídkaŘádek2" descr="Ozdobná linka">
            <a:extLst>
              <a:ext uri="{FF2B5EF4-FFF2-40B4-BE49-F238E27FC236}">
                <a16:creationId xmlns:a16="http://schemas.microsoft.com/office/drawing/2014/main" id="{9714E556-7850-4148-BEC1-BE99A53AD145}"/>
              </a:ext>
            </a:extLst>
          </xdr:cNvPr>
          <xdr:cNvCxnSpPr>
            <a:cxnSpLocks/>
          </xdr:cNvCxnSpPr>
        </xdr:nvCxnSpPr>
        <xdr:spPr>
          <a:xfrm>
            <a:off x="623901" y="12032163"/>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2" name="txt_ÚvodProhlídky" descr="Dříve nebo později asi narazíte na situaci, kdy funkce SVYHLEDAT nemůže najít, co jste chtěli, a vrátí chybu (#NENÍ_K_DISPOZICI). Někdy je to proto, že hledaná hodnota jednoduše neexistuje. Dalším důvodem může být, že v odkazované buňce ještě není žádná hodnota.">
            <a:extLst>
              <a:ext uri="{FF2B5EF4-FFF2-40B4-BE49-F238E27FC236}">
                <a16:creationId xmlns:a16="http://schemas.microsoft.com/office/drawing/2014/main" id="{14D15DCB-93AB-4F22-9D6D-FBFB2C3479BE}"/>
              </a:ext>
            </a:extLst>
          </xdr:cNvPr>
          <xdr:cNvSpPr txBox="1"/>
        </xdr:nvSpPr>
        <xdr:spPr>
          <a:xfrm>
            <a:off x="619288" y="7739113"/>
            <a:ext cx="5251444" cy="6714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Dříve nebo později asi narazíte na situaci, kdy funkce SVYHLEDAT nemůže najít, co jste chtěli, a vrátí chybu (</a:t>
            </a:r>
            <a:r>
              <a:rPr lang="c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#NENÍ_K_DISPOZICI</a:t>
            </a:r>
            <a:r>
              <a:rPr lang="c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Někdy je to proto, že hledaná hodnota jednoduše neexistuje. Dalším důvodem může být, že v odkazované buňce ještě není žádná hodnota.</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23" name="skup_Krok">
            <a:extLst>
              <a:ext uri="{FF2B5EF4-FFF2-40B4-BE49-F238E27FC236}">
                <a16:creationId xmlns:a16="http://schemas.microsoft.com/office/drawing/2014/main" id="{5965A0D4-2BC5-48D7-B26B-96EE64B5243D}"/>
              </a:ext>
            </a:extLst>
          </xdr:cNvPr>
          <xdr:cNvGrpSpPr/>
        </xdr:nvGrpSpPr>
        <xdr:grpSpPr>
          <a:xfrm>
            <a:off x="619125" y="8629622"/>
            <a:ext cx="5353050" cy="1828828"/>
            <a:chOff x="562285" y="8343900"/>
            <a:chExt cx="5318320" cy="1828828"/>
          </a:xfrm>
        </xdr:grpSpPr>
        <xdr:sp macro="" textlink="">
          <xdr:nvSpPr>
            <xdr:cNvPr id="127" name="txt_Krok" descr="If you know your lookup value exists, but want to hide the error if the lookup cell is blank, you can use an IF statement. In this case, we'll wrap our existing VLOOKUP formula like this in cell D43:&#10;&#10;=IF(C43=&quot;&quot;,&quot;&quot;,VLOOKUP(C43,C37:D41,2,FALSE))&#10;&#10;This says if cell C43 equals nothing (&quot;&quot;), then return nothing, otherwise return the VLOOKUP's results. Note the second closing parenthesis at the end of the formula. This closes the IF statement.&#10;&#10;">
              <a:extLst>
                <a:ext uri="{FF2B5EF4-FFF2-40B4-BE49-F238E27FC236}">
                  <a16:creationId xmlns:a16="http://schemas.microsoft.com/office/drawing/2014/main" id="{EEACBD37-1990-4370-9F66-49CF679806B6}"/>
                </a:ext>
              </a:extLst>
            </xdr:cNvPr>
            <xdr:cNvSpPr txBox="1"/>
          </xdr:nvSpPr>
          <xdr:spPr>
            <a:xfrm>
              <a:off x="979442" y="8385858"/>
              <a:ext cx="4901163" cy="1786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Pokud víte, že hledaná hodnota existuje, a chcete skrýt chybu, pokud je vyhledávací buňka prázdná, můžete použít příkaz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KDYŽ</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V tomto případě zabalíme stávající vzorec s funkcí SVYHLEDAT v buňce D43 takto:</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=KDYŽ(C43="";"";SVYHLEDAT(C43;C37:D41;2;NEPRAVDA))</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Tento vzorec říká, že pokud v buňce C43 nic není (""), nemá se nic vracet. V opačném případě se má vrátit výsledek funkce SVYHLEDAT. Všimněte si druhé pravé závorky na konci vzorce. Ta uzavírá příkaz KDYŽ.</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8" name="obraz_Krok" descr="1">
              <a:extLst>
                <a:ext uri="{FF2B5EF4-FFF2-40B4-BE49-F238E27FC236}">
                  <a16:creationId xmlns:a16="http://schemas.microsoft.com/office/drawing/2014/main" id="{FF268881-27CD-4E87-AFEB-AFD303754FA4}"/>
                </a:ext>
              </a:extLst>
            </xdr:cNvPr>
            <xdr:cNvSpPr/>
          </xdr:nvSpPr>
          <xdr:spPr>
            <a:xfrm>
              <a:off x="562285" y="83439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grpSp>
      <xdr:grpSp>
        <xdr:nvGrpSpPr>
          <xdr:cNvPr id="124" name="Skupina 123">
            <a:extLst>
              <a:ext uri="{FF2B5EF4-FFF2-40B4-BE49-F238E27FC236}">
                <a16:creationId xmlns:a16="http://schemas.microsoft.com/office/drawing/2014/main" id="{E6606029-FD51-46CF-AFBE-ED7D2B796703}"/>
              </a:ext>
            </a:extLst>
          </xdr:cNvPr>
          <xdr:cNvGrpSpPr/>
        </xdr:nvGrpSpPr>
        <xdr:grpSpPr>
          <a:xfrm>
            <a:off x="619125" y="10458422"/>
            <a:ext cx="5229624" cy="1581177"/>
            <a:chOff x="11201400" y="4229100"/>
            <a:chExt cx="5229624" cy="1581177"/>
          </a:xfrm>
        </xdr:grpSpPr>
        <xdr:sp macro="" textlink="">
          <xdr:nvSpPr>
            <xdr:cNvPr id="125" name="txt_Krok" descr="Pokud si nejste jistí, jestli hledaná hodnota existuje, ale přesto chcete chybu #NENÍ_K_DISPOZICI potlačit, můžete v buňce G43 použít funkci pro zpracování chyb IFERROR: =IFERROR(SVYHLEDAT(F43;F37:G41;2;NEPRAVDA);&quot;&quot;). Tato funkce IFERROR říká, že když funkce SVYHLEDAT vrátí platný výsledek, tak se má zobrazit, v opačném případě se nemá zobrazovat nic (&quot;&quot;). Tady jsme se rozhodli nezobrazovat nic (&quot;&quot;), ale mohli byste také zobrazit nějaké číslo (0,1, 2 apod.) nebo text, například „Vzorec není správný“.">
              <a:extLst>
                <a:ext uri="{FF2B5EF4-FFF2-40B4-BE49-F238E27FC236}">
                  <a16:creationId xmlns:a16="http://schemas.microsoft.com/office/drawing/2014/main" id="{250F4D35-4886-4A69-B7A9-2E3BC66C4614}"/>
                </a:ext>
              </a:extLst>
            </xdr:cNvPr>
            <xdr:cNvSpPr txBox="1"/>
          </xdr:nvSpPr>
          <xdr:spPr>
            <a:xfrm>
              <a:off x="11621281" y="4318682"/>
              <a:ext cx="4809743" cy="1491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Pokud si nejste jistí, jestli hledaná hodnota existuje, ale přesto chcete chybu #NENÍ_K_DISPOZICI potlačit, můžete v buňce G43 použít funkci pro zpracování chyb </a:t>
              </a:r>
              <a:r>
                <a:rPr lang="cs"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IFERROR</a:t>
              </a:r>
              <a:r>
                <a:rPr lang="c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cs"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=IFERROR(SVYHLEDAT(F43;F37:G41;2;NEPRAVDA);"")</a:t>
              </a:r>
              <a:r>
                <a:rPr lang="c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sz="1100" spc="-30">
                  <a:solidFill>
                    <a:schemeClr val="tx1">
                      <a:lumMod val="75000"/>
                      <a:lumOff val="25000"/>
                    </a:schemeClr>
                  </a:solidFill>
                  <a:latin typeface="Segoe UI" panose="020B0502040204020203" pitchFamily="34" charset="0"/>
                  <a:cs typeface="Segoe UI" panose="020B0502040204020203" pitchFamily="34" charset="0"/>
                </a:rPr>
                <a:t>Tato funkce </a:t>
              </a:r>
              <a:r>
                <a:rPr lang="cs"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IFERROR</a:t>
              </a:r>
              <a:r>
                <a:rPr lang="c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říká, že když funkce SVYHLEDAT vrátí platný výsledek, tak se má zobrazit, v opačném případě se nemá zobrazovat nic (""). Tady jsme se rozhodli nezobrazovat nic (""), ale mohli byste také zobrazit nějaké číslo (0,1, 2 apod.) nebo text, například „Vzorec není správný“.</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6" name="obraz_Krok" descr="2">
              <a:extLst>
                <a:ext uri="{FF2B5EF4-FFF2-40B4-BE49-F238E27FC236}">
                  <a16:creationId xmlns:a16="http://schemas.microsoft.com/office/drawing/2014/main" id="{5CAEF7F2-CADC-4405-A740-3677A6585269}"/>
                </a:ext>
              </a:extLst>
            </xdr:cNvPr>
            <xdr:cNvSpPr/>
          </xdr:nvSpPr>
          <xdr:spPr>
            <a:xfrm>
              <a:off x="11201400" y="422910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grpSp>
    </xdr:grpSp>
    <xdr:clientData/>
  </xdr:twoCellAnchor>
  <xdr:twoCellAnchor editAs="absolute">
    <xdr:from>
      <xdr:col>0</xdr:col>
      <xdr:colOff>571500</xdr:colOff>
      <xdr:row>61</xdr:row>
      <xdr:rowOff>66647</xdr:rowOff>
    </xdr:from>
    <xdr:to>
      <xdr:col>1</xdr:col>
      <xdr:colOff>998945</xdr:colOff>
      <xdr:row>63</xdr:row>
      <xdr:rowOff>21096</xdr:rowOff>
    </xdr:to>
    <xdr:sp macro="" textlink="">
      <xdr:nvSpPr>
        <xdr:cNvPr id="129" name="TlačítkoPředchozí" descr="Vrátit se na předchozí list">
          <a:hlinkClick xmlns:r="http://schemas.openxmlformats.org/officeDocument/2006/relationships" r:id="rId10" tooltip="Kliknutím sem se můžete vrátit na předchozí list."/>
          <a:extLst>
            <a:ext uri="{FF2B5EF4-FFF2-40B4-BE49-F238E27FC236}">
              <a16:creationId xmlns:a16="http://schemas.microsoft.com/office/drawing/2014/main" id="{049FDD6C-0419-436A-A64D-A3B2D630D4B4}"/>
            </a:ext>
          </a:extLst>
        </xdr:cNvPr>
        <xdr:cNvSpPr/>
      </xdr:nvSpPr>
      <xdr:spPr>
        <a:xfrm flipH="1">
          <a:off x="571500" y="1225864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clientData fPrintsWithSheet="0"/>
  </xdr:twoCellAnchor>
  <xdr:twoCellAnchor editAs="absolute">
    <xdr:from>
      <xdr:col>1</xdr:col>
      <xdr:colOff>3665586</xdr:colOff>
      <xdr:row>61</xdr:row>
      <xdr:rowOff>66647</xdr:rowOff>
    </xdr:from>
    <xdr:to>
      <xdr:col>1</xdr:col>
      <xdr:colOff>4940756</xdr:colOff>
      <xdr:row>63</xdr:row>
      <xdr:rowOff>21096</xdr:rowOff>
    </xdr:to>
    <xdr:sp macro="" textlink="">
      <xdr:nvSpPr>
        <xdr:cNvPr id="130" name="TlačítkoDalší" descr="Přejít na další list">
          <a:hlinkClick xmlns:r="http://schemas.openxmlformats.org/officeDocument/2006/relationships" r:id="rId1" tooltip="Kliknutím sem můžete přejít na další list."/>
          <a:extLst>
            <a:ext uri="{FF2B5EF4-FFF2-40B4-BE49-F238E27FC236}">
              <a16:creationId xmlns:a16="http://schemas.microsoft.com/office/drawing/2014/main" id="{7E521B5B-4F6E-46CF-9081-B282E69CE49D}"/>
            </a:ext>
          </a:extLst>
        </xdr:cNvPr>
        <xdr:cNvSpPr/>
      </xdr:nvSpPr>
      <xdr:spPr>
        <a:xfrm>
          <a:off x="4513311" y="1225864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fPrintsWithSheet="0"/>
  </xdr:twoCellAnchor>
  <xdr:twoCellAnchor editAs="absolute">
    <xdr:from>
      <xdr:col>3</xdr:col>
      <xdr:colOff>1028701</xdr:colOff>
      <xdr:row>43</xdr:row>
      <xdr:rowOff>76206</xdr:rowOff>
    </xdr:from>
    <xdr:to>
      <xdr:col>9</xdr:col>
      <xdr:colOff>533400</xdr:colOff>
      <xdr:row>56</xdr:row>
      <xdr:rowOff>76198</xdr:rowOff>
    </xdr:to>
    <xdr:grpSp>
      <xdr:nvGrpSpPr>
        <xdr:cNvPr id="131" name="DŮLEŽITÝ DETAIL" descr="DŮLEŽITÝ DETAIL&#10;&#10;">
          <a:extLst>
            <a:ext uri="{FF2B5EF4-FFF2-40B4-BE49-F238E27FC236}">
              <a16:creationId xmlns:a16="http://schemas.microsoft.com/office/drawing/2014/main" id="{321AE9BC-CB50-4E20-92DE-ED300BC55383}"/>
            </a:ext>
          </a:extLst>
        </xdr:cNvPr>
        <xdr:cNvGrpSpPr/>
      </xdr:nvGrpSpPr>
      <xdr:grpSpPr>
        <a:xfrm>
          <a:off x="8629651" y="8839206"/>
          <a:ext cx="4044949" cy="2476492"/>
          <a:chOff x="6788150" y="10960177"/>
          <a:chExt cx="3989021" cy="2391907"/>
        </a:xfrm>
      </xdr:grpSpPr>
      <xdr:sp macro="" textlink="">
        <xdr:nvSpPr>
          <xdr:cNvPr id="132" name="Pokyn" descr="IMPORTANT DETAIL&#10;IFERROR is what's known as a blanket error handler, meaning it will suppress any error your formula might throw. This can cause problems if Excel is giving you a notification that your formula has a legitimate error that needs to be fixed.&#10;&#10;A rule of thumb is to not add error handlers to your formulas until you're absolutely certain they work properly.&#10;">
            <a:extLst>
              <a:ext uri="{FF2B5EF4-FFF2-40B4-BE49-F238E27FC236}">
                <a16:creationId xmlns:a16="http://schemas.microsoft.com/office/drawing/2014/main" id="{2A97E2F2-8B10-4CB5-B606-3B7DCC83E9FB}"/>
              </a:ext>
            </a:extLst>
          </xdr:cNvPr>
          <xdr:cNvSpPr txBox="1"/>
        </xdr:nvSpPr>
        <xdr:spPr>
          <a:xfrm>
            <a:off x="7073898" y="11363327"/>
            <a:ext cx="3703273" cy="1988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DŮLEŽITÝ DETAIL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sz="1100"/>
              <a:t>Funkce </a:t>
            </a:r>
            <a:r>
              <a:rPr lang="cs" sz="1100" b="1" i="0" kern="1200" baseline="0">
                <a:solidFill>
                  <a:schemeClr val="dk1"/>
                </a:solidFill>
                <a:effectLst/>
                <a:latin typeface="+mn-lt"/>
                <a:ea typeface="+mn-ea"/>
                <a:cs typeface="+mn-cs"/>
              </a:rPr>
              <a:t>IFERROR</a:t>
            </a:r>
            <a:r>
              <a:rPr lang="cs" sz="1100" b="0" i="0" kern="1200" baseline="0">
                <a:solidFill>
                  <a:schemeClr val="dk1"/>
                </a:solidFill>
                <a:effectLst/>
                <a:latin typeface="+mn-lt"/>
                <a:ea typeface="+mn-ea"/>
                <a:cs typeface="+mn-cs"/>
              </a:rPr>
              <a:t> se označuje jako paušální obslužná rutina chyb, což znamená, že potlačí všechny chyby, které může vzorec vrátit. To může způsobit problémy, pokud vám Excel chce oznámit, že ve vzorci je nějaká skutečná chyba, kterou je třeba opravit.</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cs" sz="1100" b="0" i="0" kern="1200" baseline="0">
                <a:solidFill>
                  <a:schemeClr val="dk1"/>
                </a:solidFill>
                <a:effectLst/>
                <a:latin typeface="+mn-lt"/>
                <a:ea typeface="+mn-ea"/>
                <a:cs typeface="+mn-cs"/>
              </a:rPr>
              <a:t>Empirické pravidlo říká, že do vzorců byste neměli obslužné rutiny chyb přidávat, pokud si nejste naprosto jistí, že budou správně fungovat.</a:t>
            </a:r>
            <a:endParaRPr lang="en-US" sz="1100">
              <a:effectLst/>
            </a:endParaRPr>
          </a:p>
        </xdr:txBody>
      </xdr:sp>
      <xdr:pic>
        <xdr:nvPicPr>
          <xdr:cNvPr id="133" name="Lupa" descr="Lupa">
            <a:extLst>
              <a:ext uri="{FF2B5EF4-FFF2-40B4-BE49-F238E27FC236}">
                <a16:creationId xmlns:a16="http://schemas.microsoft.com/office/drawing/2014/main" id="{80E002ED-1A1C-4600-8617-DACB1954AE32}"/>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flipH="1">
            <a:off x="6788150" y="11420475"/>
            <a:ext cx="352313" cy="339611"/>
          </a:xfrm>
          <a:prstGeom prst="rect">
            <a:avLst/>
          </a:prstGeom>
        </xdr:spPr>
      </xdr:pic>
      <xdr:sp macro="" textlink="">
        <xdr:nvSpPr>
          <xdr:cNvPr id="134" name="Šipka" descr="Šipka">
            <a:extLst>
              <a:ext uri="{FF2B5EF4-FFF2-40B4-BE49-F238E27FC236}">
                <a16:creationId xmlns:a16="http://schemas.microsoft.com/office/drawing/2014/main" id="{1531872D-805C-4E14-9E2F-6B51D84DF3B2}"/>
              </a:ext>
            </a:extLst>
          </xdr:cNvPr>
          <xdr:cNvSpPr/>
        </xdr:nvSpPr>
        <xdr:spPr>
          <a:xfrm rot="3874191">
            <a:off x="8081225" y="10969973"/>
            <a:ext cx="442979" cy="423388"/>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xdr:from>
      <xdr:col>1</xdr:col>
      <xdr:colOff>100019</xdr:colOff>
      <xdr:row>6</xdr:row>
      <xdr:rowOff>66655</xdr:rowOff>
    </xdr:from>
    <xdr:to>
      <xdr:col>1</xdr:col>
      <xdr:colOff>4714875</xdr:colOff>
      <xdr:row>19</xdr:row>
      <xdr:rowOff>113871</xdr:rowOff>
    </xdr:to>
    <xdr:grpSp>
      <xdr:nvGrpSpPr>
        <xdr:cNvPr id="135" name="Skupina 134">
          <a:extLst>
            <a:ext uri="{FF2B5EF4-FFF2-40B4-BE49-F238E27FC236}">
              <a16:creationId xmlns:a16="http://schemas.microsoft.com/office/drawing/2014/main" id="{6CD3A2DF-2D37-45A6-9A63-6B14AFC74B8A}"/>
            </a:ext>
          </a:extLst>
        </xdr:cNvPr>
        <xdr:cNvGrpSpPr/>
      </xdr:nvGrpSpPr>
      <xdr:grpSpPr>
        <a:xfrm>
          <a:off x="989019" y="1781155"/>
          <a:ext cx="4614856" cy="2523716"/>
          <a:chOff x="2943225" y="1476375"/>
          <a:chExt cx="4614856" cy="2523716"/>
        </a:xfrm>
      </xdr:grpSpPr>
      <xdr:sp macro="" textlink="">
        <xdr:nvSpPr>
          <xdr:cNvPr id="136" name="VzorecZávorkaDole">
            <a:extLst>
              <a:ext uri="{FF2B5EF4-FFF2-40B4-BE49-F238E27FC236}">
                <a16:creationId xmlns:a16="http://schemas.microsoft.com/office/drawing/2014/main" id="{C914B05B-1B48-413D-9651-8935235A015E}"/>
              </a:ext>
            </a:extLst>
          </xdr:cNvPr>
          <xdr:cNvSpPr/>
        </xdr:nvSpPr>
        <xdr:spPr>
          <a:xfrm rot="16200000">
            <a:off x="6342718" y="2348847"/>
            <a:ext cx="497160" cy="124776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7" name="VzorecZávorkaDole">
            <a:extLst>
              <a:ext uri="{FF2B5EF4-FFF2-40B4-BE49-F238E27FC236}">
                <a16:creationId xmlns:a16="http://schemas.microsoft.com/office/drawing/2014/main" id="{9BCA2C0E-7101-41BF-ADB8-82304B7CF009}"/>
              </a:ext>
            </a:extLst>
          </xdr:cNvPr>
          <xdr:cNvSpPr/>
        </xdr:nvSpPr>
        <xdr:spPr>
          <a:xfrm rot="16200000">
            <a:off x="5043668" y="2700160"/>
            <a:ext cx="497160" cy="54513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8" name="VzorecZávorkaNahoře">
            <a:extLst>
              <a:ext uri="{FF2B5EF4-FFF2-40B4-BE49-F238E27FC236}">
                <a16:creationId xmlns:a16="http://schemas.microsoft.com/office/drawing/2014/main" id="{DB0B9C93-8027-4F56-A17E-B56ECC2D8969}"/>
              </a:ext>
            </a:extLst>
          </xdr:cNvPr>
          <xdr:cNvSpPr/>
        </xdr:nvSpPr>
        <xdr:spPr>
          <a:xfrm rot="5400000">
            <a:off x="5506900" y="2194063"/>
            <a:ext cx="497161" cy="24288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9" name="VzorecZávorkaNahoře">
            <a:extLst>
              <a:ext uri="{FF2B5EF4-FFF2-40B4-BE49-F238E27FC236}">
                <a16:creationId xmlns:a16="http://schemas.microsoft.com/office/drawing/2014/main" id="{50351C48-F813-453E-A211-80A7D5397B0D}"/>
              </a:ext>
            </a:extLst>
          </xdr:cNvPr>
          <xdr:cNvSpPr/>
        </xdr:nvSpPr>
        <xdr:spPr>
          <a:xfrm rot="5400000">
            <a:off x="4486451" y="2161998"/>
            <a:ext cx="497162" cy="30701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0" name="txt_Vzorec" descr="=SVYHLEDAT(A1;B:C;2;NEPRAVDA)&#10;">
            <a:extLst>
              <a:ext uri="{FF2B5EF4-FFF2-40B4-BE49-F238E27FC236}">
                <a16:creationId xmlns:a16="http://schemas.microsoft.com/office/drawing/2014/main" id="{786BBFD9-F72E-4EA3-96E4-7C14F0A569CB}"/>
              </a:ext>
            </a:extLst>
          </xdr:cNvPr>
          <xdr:cNvSpPr txBox="1"/>
        </xdr:nvSpPr>
        <xdr:spPr>
          <a:xfrm>
            <a:off x="2943225" y="2476500"/>
            <a:ext cx="4614856" cy="5291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cs" sz="2000">
                <a:solidFill>
                  <a:srgbClr val="000000"/>
                </a:solidFill>
                <a:effectLst/>
                <a:latin typeface="Courier New" panose="02070309020205020404" pitchFamily="49" charset="0"/>
                <a:ea typeface="Times New Roman" panose="02020603050405020304" pitchFamily="18" charset="0"/>
              </a:rPr>
              <a:t>=SVYHLEDAT(A1;B:C;2;NEPRAVDA)</a:t>
            </a:r>
            <a:endParaRPr lang="en-US" sz="2000">
              <a:effectLst/>
              <a:latin typeface="Courier New" panose="02070309020205020404" pitchFamily="49" charset="0"/>
              <a:ea typeface="Times New Roman" panose="02020603050405020304" pitchFamily="18" charset="0"/>
            </a:endParaRPr>
          </a:p>
        </xdr:txBody>
      </xdr:sp>
      <xdr:sp macro="" textlink="">
        <xdr:nvSpPr>
          <xdr:cNvPr id="141" name="txt_VzorecPopisekNahoře" descr="Co chcete hledat?&#10;&#10;">
            <a:extLst>
              <a:ext uri="{FF2B5EF4-FFF2-40B4-BE49-F238E27FC236}">
                <a16:creationId xmlns:a16="http://schemas.microsoft.com/office/drawing/2014/main" id="{6F5BDB75-1135-403E-AEFC-247F7625DDEB}"/>
              </a:ext>
            </a:extLst>
          </xdr:cNvPr>
          <xdr:cNvSpPr txBox="1">
            <a:spLocks noChangeArrowheads="1"/>
          </xdr:cNvSpPr>
        </xdr:nvSpPr>
        <xdr:spPr bwMode="auto">
          <a:xfrm>
            <a:off x="4305300" y="1476375"/>
            <a:ext cx="833431" cy="7234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Co chcete hledat?</a:t>
            </a:r>
          </a:p>
        </xdr:txBody>
      </xdr:sp>
      <xdr:sp macro="" textlink="">
        <xdr:nvSpPr>
          <xdr:cNvPr id="142" name="txt_VzorecPopisekNahoře" descr="Pokud to najdete, o kolik sloupců napravo chcete získat hodnotu?&#10;">
            <a:extLst>
              <a:ext uri="{FF2B5EF4-FFF2-40B4-BE49-F238E27FC236}">
                <a16:creationId xmlns:a16="http://schemas.microsoft.com/office/drawing/2014/main" id="{18D133B9-5AB0-40F3-B62C-4B60B0FDC556}"/>
              </a:ext>
            </a:extLst>
          </xdr:cNvPr>
          <xdr:cNvSpPr txBox="1">
            <a:spLocks noChangeArrowheads="1"/>
          </xdr:cNvSpPr>
        </xdr:nvSpPr>
        <xdr:spPr bwMode="auto">
          <a:xfrm>
            <a:off x="5348288" y="1476375"/>
            <a:ext cx="1643062" cy="7234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Pokud to najdete, o kolik sloupců napravo chcete získat hodnotu?</a:t>
            </a:r>
          </a:p>
        </xdr:txBody>
      </xdr:sp>
      <xdr:sp macro="" textlink="">
        <xdr:nvSpPr>
          <xdr:cNvPr id="143" name="txt_VzorecPopisekDole" descr="Kde to chcete hledat?&#10;">
            <a:extLst>
              <a:ext uri="{FF2B5EF4-FFF2-40B4-BE49-F238E27FC236}">
                <a16:creationId xmlns:a16="http://schemas.microsoft.com/office/drawing/2014/main" id="{7A0BF5A2-0462-4CFA-A98B-D5D3A7DC336D}"/>
              </a:ext>
            </a:extLst>
          </xdr:cNvPr>
          <xdr:cNvSpPr txBox="1">
            <a:spLocks noChangeArrowheads="1"/>
          </xdr:cNvSpPr>
        </xdr:nvSpPr>
        <xdr:spPr bwMode="auto">
          <a:xfrm>
            <a:off x="4810125" y="3105150"/>
            <a:ext cx="960438" cy="894941"/>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Kde to chcete hledat?</a:t>
            </a:r>
          </a:p>
        </xdr:txBody>
      </xdr:sp>
      <xdr:sp macro="" textlink="">
        <xdr:nvSpPr>
          <xdr:cNvPr id="144" name="txt_VzorecPopisekDole" descr="Požadujete přesnou nebo přibližnou shodu?&#10;">
            <a:extLst>
              <a:ext uri="{FF2B5EF4-FFF2-40B4-BE49-F238E27FC236}">
                <a16:creationId xmlns:a16="http://schemas.microsoft.com/office/drawing/2014/main" id="{B53691DA-0A76-4040-8DEE-B27DBF05FE8C}"/>
              </a:ext>
            </a:extLst>
          </xdr:cNvPr>
          <xdr:cNvSpPr txBox="1">
            <a:spLocks noChangeArrowheads="1"/>
          </xdr:cNvSpPr>
        </xdr:nvSpPr>
        <xdr:spPr bwMode="auto">
          <a:xfrm>
            <a:off x="6091238" y="3105150"/>
            <a:ext cx="1019168" cy="894941"/>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Požadujete přesnou nebo přibližnou shodu?</a:t>
            </a:r>
          </a:p>
        </xdr:txBody>
      </xdr:sp>
    </xdr:grpSp>
    <xdr:clientData/>
  </xdr:twoCellAnchor>
  <xdr:twoCellAnchor>
    <xdr:from>
      <xdr:col>2</xdr:col>
      <xdr:colOff>830184</xdr:colOff>
      <xdr:row>22</xdr:row>
      <xdr:rowOff>66674</xdr:rowOff>
    </xdr:from>
    <xdr:to>
      <xdr:col>8</xdr:col>
      <xdr:colOff>412238</xdr:colOff>
      <xdr:row>28</xdr:row>
      <xdr:rowOff>146779</xdr:rowOff>
    </xdr:to>
    <xdr:grpSp>
      <xdr:nvGrpSpPr>
        <xdr:cNvPr id="4" name="Skupina 3">
          <a:extLst>
            <a:ext uri="{FF2B5EF4-FFF2-40B4-BE49-F238E27FC236}">
              <a16:creationId xmlns:a16="http://schemas.microsoft.com/office/drawing/2014/main" id="{089FFE6E-D9A5-469F-8731-5F616E56C80F}"/>
            </a:ext>
          </a:extLst>
        </xdr:cNvPr>
        <xdr:cNvGrpSpPr/>
      </xdr:nvGrpSpPr>
      <xdr:grpSpPr>
        <a:xfrm>
          <a:off x="7504034" y="4829174"/>
          <a:ext cx="4433454" cy="1223105"/>
          <a:chOff x="7726284" y="4829174"/>
          <a:chExt cx="4158817" cy="1223105"/>
        </a:xfrm>
      </xdr:grpSpPr>
      <xdr:grpSp>
        <xdr:nvGrpSpPr>
          <xdr:cNvPr id="108" name="Skupina 107">
            <a:extLst>
              <a:ext uri="{FF2B5EF4-FFF2-40B4-BE49-F238E27FC236}">
                <a16:creationId xmlns:a16="http://schemas.microsoft.com/office/drawing/2014/main" id="{03EFBC7C-34AE-450B-A955-411C63A44A84}"/>
              </a:ext>
            </a:extLst>
          </xdr:cNvPr>
          <xdr:cNvGrpSpPr/>
        </xdr:nvGrpSpPr>
        <xdr:grpSpPr>
          <a:xfrm>
            <a:off x="7726284" y="5104177"/>
            <a:ext cx="4158817" cy="948102"/>
            <a:chOff x="6370551" y="2394314"/>
            <a:chExt cx="3243106" cy="948102"/>
          </a:xfrm>
        </xdr:grpSpPr>
        <xdr:sp macro="" textlink="">
          <xdr:nvSpPr>
            <xdr:cNvPr id="109" name="Krok" descr="EXPERIMENT&#10;Try selecting different items from the drop down lists. You'll see the result cells instantly update themselves with new values.&#10;">
              <a:extLst>
                <a:ext uri="{FF2B5EF4-FFF2-40B4-BE49-F238E27FC236}">
                  <a16:creationId xmlns:a16="http://schemas.microsoft.com/office/drawing/2014/main" id="{F058B804-367A-4D12-BA59-0970AFE733A6}"/>
                </a:ext>
              </a:extLst>
            </xdr:cNvPr>
            <xdr:cNvSpPr txBox="1"/>
          </xdr:nvSpPr>
          <xdr:spPr>
            <a:xfrm>
              <a:off x="6570375" y="2394314"/>
              <a:ext cx="3043282"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EXPERIMENT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cs" sz="1100" kern="0">
                  <a:solidFill>
                    <a:schemeClr val="bg2">
                      <a:lumMod val="25000"/>
                    </a:schemeClr>
                  </a:solidFill>
                  <a:latin typeface="+mn-lt"/>
                  <a:ea typeface="Segoe UI" pitchFamily="34" charset="0"/>
                  <a:cs typeface="Segoe UI Light" panose="020B0502040204020203" pitchFamily="34" charset="0"/>
                </a:rPr>
                <a:t>Zkuste v rozevíracích seznamech</a:t>
              </a:r>
              <a:r>
                <a:rPr lang="cs" sz="1100" kern="0" baseline="0">
                  <a:solidFill>
                    <a:schemeClr val="bg2">
                      <a:lumMod val="25000"/>
                    </a:schemeClr>
                  </a:solidFill>
                  <a:latin typeface="+mn-lt"/>
                  <a:ea typeface="Segoe UI" pitchFamily="34" charset="0"/>
                  <a:cs typeface="Segoe UI Light" panose="020B0502040204020203" pitchFamily="34" charset="0"/>
                </a:rPr>
                <a:t> vybírat různé položky. Uvidíte, že buňky s výsledky se okamžitě zaktualizují a objeví se v nich nové hodnoty.</a:t>
              </a:r>
              <a:endParaRPr lang="en-US" sz="1100" kern="0">
                <a:solidFill>
                  <a:schemeClr val="bg2">
                    <a:lumMod val="25000"/>
                  </a:schemeClr>
                </a:solidFill>
                <a:latin typeface="+mn-lt"/>
                <a:ea typeface="Segoe UI" pitchFamily="34" charset="0"/>
                <a:cs typeface="Segoe UI Light" panose="020B0502040204020203" pitchFamily="34" charset="0"/>
              </a:endParaRPr>
            </a:p>
          </xdr:txBody>
        </xdr:sp>
        <xdr:pic>
          <xdr:nvPicPr>
            <xdr:cNvPr id="111" name="Obrázek 96" descr="Baňka">
              <a:extLst>
                <a:ext uri="{FF2B5EF4-FFF2-40B4-BE49-F238E27FC236}">
                  <a16:creationId xmlns:a16="http://schemas.microsoft.com/office/drawing/2014/main" id="{567F3C53-03B1-43F2-BB49-70742F30BE02}"/>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6370551" y="2499089"/>
              <a:ext cx="331088" cy="368300"/>
            </a:xfrm>
            <a:prstGeom prst="rect">
              <a:avLst/>
            </a:prstGeom>
          </xdr:spPr>
        </xdr:pic>
      </xdr:grpSp>
      <xdr:sp macro="" textlink="">
        <xdr:nvSpPr>
          <xdr:cNvPr id="71" name="VzorecZávorkaDole">
            <a:extLst>
              <a:ext uri="{FF2B5EF4-FFF2-40B4-BE49-F238E27FC236}">
                <a16:creationId xmlns:a16="http://schemas.microsoft.com/office/drawing/2014/main" id="{7B63C257-0957-4E3A-BE00-93BDA82D9D53}"/>
              </a:ext>
            </a:extLst>
          </xdr:cNvPr>
          <xdr:cNvSpPr/>
        </xdr:nvSpPr>
        <xdr:spPr>
          <a:xfrm rot="16200000">
            <a:off x="8267874" y="4362277"/>
            <a:ext cx="247654" cy="1181448"/>
          </a:xfrm>
          <a:prstGeom prst="leftBrace">
            <a:avLst/>
          </a:prstGeom>
          <a:ln w="12700">
            <a:solidFill>
              <a:srgbClr val="F4B183"/>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_Ovoce" displayName="tbl_Ovoce" ref="Z2:Z6" totalsRowShown="0" headerRowDxfId="14" dataDxfId="13">
  <autoFilter ref="Z2:Z6" xr:uid="{00000000-0009-0000-0100-000001000000}"/>
  <tableColumns count="1">
    <tableColumn id="1" xr3:uid="{00000000-0010-0000-0000-000001000000}" name="Ovoce" dataDxfId="12" dataCellStyle="ŠedáBuňka"/>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bl_TypOvoce" displayName="tbl_TypOvoce" ref="AB2:AB4" totalsRowShown="0" headerRowDxfId="11" dataDxfId="10">
  <autoFilter ref="AB2:AB4" xr:uid="{00000000-0009-0000-0100-000002000000}"/>
  <tableColumns count="1">
    <tableColumn id="1" xr3:uid="{00000000-0010-0000-0100-000001000000}" name="Jablka" dataDxfId="9" dataCellStyle="ŠedáBuňka"/>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bl_TypOvoce4" displayName="tbl_TypOvoce4" ref="AD2:AD4" totalsRowShown="0" headerRowDxfId="8" dataDxfId="7">
  <autoFilter ref="AD2:AD4" xr:uid="{00000000-0009-0000-0100-000003000000}"/>
  <tableColumns count="1">
    <tableColumn id="1" xr3:uid="{00000000-0010-0000-0200-000001000000}" name="Pomeranče" dataDxfId="6" dataCellStyle="ŠedáBuňka"/>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bl_TypOvoce5" displayName="tbl_TypOvoce5" ref="AH2:AH4" totalsRowShown="0" headerRowDxfId="5" dataDxfId="4">
  <autoFilter ref="AH2:AH4" xr:uid="{00000000-0009-0000-0100-000004000000}"/>
  <tableColumns count="1">
    <tableColumn id="1" xr3:uid="{00000000-0010-0000-0300-000001000000}" name="Citrony" dataDxfId="3" dataCellStyle="ŠedáBuňka"/>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bl_TypOvoce6" displayName="tbl_TypOvoce6" ref="AF2:AF4" totalsRowShown="0" headerRowDxfId="2" dataDxfId="1">
  <autoFilter ref="AF2:AF4" xr:uid="{00000000-0009-0000-0100-000005000000}"/>
  <tableColumns count="1">
    <tableColumn id="1" xr3:uid="{00000000-0010-0000-0400-000001000000}" name="Banány" dataDxfId="0" dataCellStyle="ŠedáBuňka"/>
  </tableColumns>
  <tableStyleInfo name="TableStyleMedium2" showFirstColumn="0" showLastColumn="0" showRowStripes="1" showColumnStripes="0"/>
</table>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support.office.com/cs-CZ/article/what-s-new-in-excel-for-office-365-5fdb9208-ff33-45b6-9e08-1f5cdb3a6c73?ui=cs-CZ&amp;rs=en-001&amp;ad=us" TargetMode="External"/><Relationship Id="rId2" Type="http://schemas.openxmlformats.org/officeDocument/2006/relationships/hyperlink" Target="http://go.microsoft.com/fwlink/?LinkId=844969" TargetMode="External"/><Relationship Id="rId1" Type="http://schemas.openxmlformats.org/officeDocument/2006/relationships/hyperlink" Target="https://www.learning.linkedin.com/in/microsoft-excel?trk=par_acq_msfthelp-excel-tc-template-learnmoretab-t001-link_learning&amp;src=mi-inprod&amp;veh=excel-help&amp;utm_source=microsoft&amp;utm_medium=help-integration&amp;utm_campaign=par_acq_msfthelp-excel-tc-template-learnmoretab-t001-link_learning" TargetMode="External"/><Relationship Id="rId5" Type="http://schemas.openxmlformats.org/officeDocument/2006/relationships/drawing" Target="../drawings/drawing13.xm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support.office.com/en-us/article/IF-function-69AED7C9-4E8A-4755-A9BC-AA8BBFF73BE2"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A5"/>
  <sheetViews>
    <sheetView showGridLines="0" showRowColHeaders="0" topLeftCell="A2" workbookViewId="0"/>
  </sheetViews>
  <sheetFormatPr defaultColWidth="11.1796875" defaultRowHeight="20.25" customHeight="1" x14ac:dyDescent="0.35"/>
  <cols>
    <col min="1" max="1" width="129.7265625" style="1" customWidth="1"/>
    <col min="2" max="2" width="3.54296875" style="1" customWidth="1"/>
    <col min="3" max="16384" width="11.1796875" style="1"/>
  </cols>
  <sheetData>
    <row r="1" spans="1:1" ht="20.25" customHeight="1" x14ac:dyDescent="1.9">
      <c r="A1" s="61"/>
    </row>
    <row r="2" spans="1:1" ht="102" customHeight="1" x14ac:dyDescent="1.9">
      <c r="A2" s="61" t="s">
        <v>0</v>
      </c>
    </row>
    <row r="3" spans="1:1" ht="44" x14ac:dyDescent="0.5">
      <c r="A3" s="2" t="s">
        <v>1</v>
      </c>
    </row>
    <row r="4" spans="1:1" ht="264" customHeight="1" x14ac:dyDescent="0.35">
      <c r="A4" s="3" t="s">
        <v>2</v>
      </c>
    </row>
    <row r="5" spans="1:1" ht="20.25" customHeight="1" x14ac:dyDescent="0.5">
      <c r="A5" s="2"/>
    </row>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dimension ref="A1:AH124"/>
  <sheetViews>
    <sheetView showGridLines="0" topLeftCell="A50" zoomScaleNormal="100" workbookViewId="0">
      <selection activeCell="D17" sqref="D17"/>
    </sheetView>
  </sheetViews>
  <sheetFormatPr defaultColWidth="8.81640625" defaultRowHeight="14.5" x14ac:dyDescent="0.35"/>
  <cols>
    <col min="1" max="1" width="12.7265625" style="9" customWidth="1"/>
    <col min="2" max="2" width="82.81640625" style="22" customWidth="1"/>
    <col min="3" max="4" width="12.7265625" style="18" customWidth="1"/>
    <col min="5" max="5" width="11" style="18" bestFit="1" customWidth="1"/>
    <col min="6" max="8" width="12.7265625" style="18" customWidth="1"/>
    <col min="9" max="25" width="8.81640625" style="18"/>
    <col min="26" max="26" width="8.81640625" style="18" hidden="1" customWidth="1"/>
    <col min="27" max="27" width="2.26953125" style="18" hidden="1" customWidth="1"/>
    <col min="28" max="28" width="11" style="18" hidden="1" customWidth="1"/>
    <col min="29" max="29" width="2.26953125" style="18" hidden="1" customWidth="1"/>
    <col min="30" max="30" width="11" style="18" hidden="1" customWidth="1"/>
    <col min="31" max="31" width="2.26953125" style="18" hidden="1" customWidth="1"/>
    <col min="32" max="32" width="11" style="18" hidden="1" customWidth="1"/>
    <col min="33" max="33" width="2.26953125" style="18" hidden="1" customWidth="1"/>
    <col min="34" max="34" width="11" style="18" hidden="1" customWidth="1"/>
    <col min="35" max="16384" width="8.81640625" style="18"/>
  </cols>
  <sheetData>
    <row r="1" spans="1:34" ht="60" customHeight="1" x14ac:dyDescent="0.35">
      <c r="A1" s="25" t="s">
        <v>220</v>
      </c>
      <c r="B1" s="9"/>
      <c r="C1" s="69"/>
      <c r="D1" s="80"/>
      <c r="E1" s="80"/>
      <c r="F1" s="80"/>
      <c r="G1" s="80"/>
      <c r="H1" s="80"/>
      <c r="I1" s="37"/>
      <c r="J1" s="37"/>
      <c r="K1" s="37"/>
      <c r="L1" s="37"/>
      <c r="M1" s="37"/>
      <c r="N1" s="37"/>
      <c r="O1" s="37"/>
      <c r="P1" s="37"/>
      <c r="Q1" s="37"/>
      <c r="R1" s="37"/>
      <c r="S1" s="37"/>
      <c r="T1" s="37"/>
      <c r="U1" s="37"/>
      <c r="V1" s="37"/>
      <c r="W1" s="37"/>
      <c r="X1" s="37"/>
      <c r="Y1" s="37"/>
      <c r="Z1" s="37"/>
      <c r="AA1" s="37"/>
      <c r="AB1" s="37"/>
      <c r="AC1" s="37"/>
      <c r="AD1" s="37"/>
      <c r="AE1" s="37"/>
      <c r="AF1" s="37"/>
      <c r="AG1" s="37"/>
      <c r="AH1" s="37"/>
    </row>
    <row r="2" spans="1:34" ht="15" customHeight="1" x14ac:dyDescent="0.35">
      <c r="A2" s="25" t="s">
        <v>221</v>
      </c>
      <c r="B2" s="9"/>
      <c r="C2" s="7" t="s">
        <v>57</v>
      </c>
      <c r="D2" s="8" t="s">
        <v>73</v>
      </c>
      <c r="E2" s="39"/>
      <c r="F2" s="7" t="s">
        <v>57</v>
      </c>
      <c r="G2" s="7" t="s">
        <v>258</v>
      </c>
      <c r="H2" s="8" t="s">
        <v>73</v>
      </c>
      <c r="I2" s="37"/>
      <c r="J2" s="37"/>
      <c r="K2" s="37"/>
      <c r="L2" s="37"/>
      <c r="M2" s="37"/>
      <c r="N2" s="37"/>
      <c r="O2" s="37"/>
      <c r="P2" s="37"/>
      <c r="Q2" s="37"/>
      <c r="R2" s="37"/>
      <c r="S2" s="37"/>
      <c r="T2" s="37"/>
      <c r="U2" s="37"/>
      <c r="V2" s="37"/>
      <c r="W2" s="37"/>
      <c r="X2" s="37"/>
      <c r="Y2" s="37"/>
      <c r="Z2" s="7" t="s">
        <v>57</v>
      </c>
      <c r="AA2" s="37"/>
      <c r="AB2" s="7" t="s">
        <v>58</v>
      </c>
      <c r="AC2" s="37"/>
      <c r="AD2" s="7" t="s">
        <v>59</v>
      </c>
      <c r="AE2" s="37"/>
      <c r="AF2" s="7" t="s">
        <v>60</v>
      </c>
      <c r="AG2" s="37"/>
      <c r="AH2" s="7" t="s">
        <v>61</v>
      </c>
    </row>
    <row r="3" spans="1:34" ht="15" customHeight="1" x14ac:dyDescent="0.35">
      <c r="A3" s="25" t="s">
        <v>222</v>
      </c>
      <c r="B3" s="9"/>
      <c r="C3" s="104" t="s">
        <v>58</v>
      </c>
      <c r="D3" s="105">
        <v>50</v>
      </c>
      <c r="E3" s="39"/>
      <c r="F3" s="104" t="s">
        <v>58</v>
      </c>
      <c r="G3" s="104" t="s">
        <v>259</v>
      </c>
      <c r="H3" s="105">
        <v>50</v>
      </c>
      <c r="I3" s="37"/>
      <c r="J3" s="37"/>
      <c r="K3" s="37"/>
      <c r="L3" s="37"/>
      <c r="M3" s="37"/>
      <c r="N3" s="37"/>
      <c r="O3" s="37"/>
      <c r="P3" s="37"/>
      <c r="Q3" s="37"/>
      <c r="R3" s="37"/>
      <c r="S3" s="37"/>
      <c r="T3" s="37"/>
      <c r="U3" s="37"/>
      <c r="V3" s="37"/>
      <c r="W3" s="37"/>
      <c r="X3" s="37"/>
      <c r="Y3" s="37"/>
      <c r="Z3" s="40" t="s">
        <v>58</v>
      </c>
      <c r="AA3" s="37"/>
      <c r="AB3" s="40" t="s">
        <v>259</v>
      </c>
      <c r="AC3" s="37"/>
      <c r="AD3" s="40" t="s">
        <v>260</v>
      </c>
      <c r="AE3" s="37"/>
      <c r="AF3" s="40" t="s">
        <v>261</v>
      </c>
      <c r="AG3" s="37"/>
      <c r="AH3" s="40" t="s">
        <v>262</v>
      </c>
    </row>
    <row r="4" spans="1:34" ht="15" customHeight="1" x14ac:dyDescent="0.35">
      <c r="A4" s="25">
        <f>SUMIF(C3:C14,C17,D3:D14)</f>
        <v>150</v>
      </c>
      <c r="B4" s="9"/>
      <c r="C4" s="104" t="s">
        <v>59</v>
      </c>
      <c r="D4" s="105">
        <v>20</v>
      </c>
      <c r="E4" s="39"/>
      <c r="F4" s="104" t="s">
        <v>59</v>
      </c>
      <c r="G4" s="104" t="s">
        <v>260</v>
      </c>
      <c r="H4" s="105">
        <v>20</v>
      </c>
      <c r="I4" s="37"/>
      <c r="J4" s="5"/>
      <c r="K4" s="5"/>
      <c r="L4" s="5"/>
      <c r="M4" s="5"/>
      <c r="N4" s="5"/>
      <c r="O4" s="37"/>
      <c r="P4" s="37"/>
      <c r="Q4" s="37"/>
      <c r="R4" s="37"/>
      <c r="S4" s="37"/>
      <c r="T4" s="37"/>
      <c r="U4" s="37"/>
      <c r="V4" s="37"/>
      <c r="W4" s="37"/>
      <c r="X4" s="37"/>
      <c r="Y4" s="37"/>
      <c r="Z4" s="40" t="s">
        <v>59</v>
      </c>
      <c r="AA4" s="37"/>
      <c r="AB4" s="40" t="s">
        <v>263</v>
      </c>
      <c r="AC4" s="37"/>
      <c r="AD4" s="40" t="s">
        <v>264</v>
      </c>
      <c r="AE4" s="37"/>
      <c r="AF4" s="40" t="s">
        <v>265</v>
      </c>
      <c r="AG4" s="37"/>
      <c r="AH4" s="40" t="s">
        <v>266</v>
      </c>
    </row>
    <row r="5" spans="1:34" s="20" customFormat="1" ht="15" customHeight="1" x14ac:dyDescent="0.45">
      <c r="A5" s="25" t="s">
        <v>223</v>
      </c>
      <c r="B5" s="38"/>
      <c r="C5" s="104" t="s">
        <v>60</v>
      </c>
      <c r="D5" s="105">
        <v>60</v>
      </c>
      <c r="E5" s="39"/>
      <c r="F5" s="104" t="s">
        <v>60</v>
      </c>
      <c r="G5" s="104" t="s">
        <v>261</v>
      </c>
      <c r="H5" s="105">
        <v>60</v>
      </c>
      <c r="I5" s="37"/>
      <c r="J5" s="5"/>
      <c r="K5" s="19"/>
      <c r="L5" s="5"/>
      <c r="M5" s="5"/>
      <c r="N5" s="5"/>
      <c r="O5" s="37"/>
      <c r="P5" s="37"/>
      <c r="Q5" s="38"/>
      <c r="R5" s="38"/>
      <c r="S5" s="38"/>
      <c r="T5" s="38"/>
      <c r="U5" s="38"/>
      <c r="V5" s="38"/>
      <c r="W5" s="38"/>
      <c r="X5" s="38"/>
      <c r="Y5" s="38"/>
      <c r="Z5" s="40" t="s">
        <v>60</v>
      </c>
      <c r="AA5" s="38"/>
      <c r="AB5" s="38"/>
      <c r="AC5" s="38"/>
      <c r="AD5" s="38"/>
      <c r="AE5" s="38"/>
      <c r="AF5" s="38"/>
      <c r="AG5" s="38"/>
      <c r="AH5" s="38"/>
    </row>
    <row r="6" spans="1:34" s="20" customFormat="1" ht="15" customHeight="1" x14ac:dyDescent="0.35">
      <c r="A6" s="25" t="s">
        <v>224</v>
      </c>
      <c r="B6" s="38"/>
      <c r="C6" s="104" t="s">
        <v>61</v>
      </c>
      <c r="D6" s="105">
        <v>40</v>
      </c>
      <c r="E6" s="39"/>
      <c r="F6" s="104" t="s">
        <v>61</v>
      </c>
      <c r="G6" s="104" t="s">
        <v>262</v>
      </c>
      <c r="H6" s="105">
        <v>40</v>
      </c>
      <c r="I6" s="37"/>
      <c r="J6" s="37"/>
      <c r="K6" s="37"/>
      <c r="L6" s="37"/>
      <c r="M6" s="37"/>
      <c r="N6" s="5"/>
      <c r="O6" s="37"/>
      <c r="P6" s="37"/>
      <c r="Q6" s="38"/>
      <c r="R6" s="38"/>
      <c r="S6" s="38"/>
      <c r="T6" s="38"/>
      <c r="U6" s="38"/>
      <c r="V6" s="38"/>
      <c r="W6" s="38"/>
      <c r="X6" s="38"/>
      <c r="Y6" s="38"/>
      <c r="Z6" s="40" t="s">
        <v>61</v>
      </c>
      <c r="AA6" s="38"/>
      <c r="AB6" s="38"/>
      <c r="AC6" s="38"/>
      <c r="AD6" s="38"/>
      <c r="AE6" s="38"/>
      <c r="AF6" s="38"/>
      <c r="AG6" s="38"/>
      <c r="AH6" s="38"/>
    </row>
    <row r="7" spans="1:34" s="20" customFormat="1" ht="15" customHeight="1" x14ac:dyDescent="0.35">
      <c r="A7" s="25" t="s">
        <v>225</v>
      </c>
      <c r="B7" s="38"/>
      <c r="C7" s="104" t="s">
        <v>58</v>
      </c>
      <c r="D7" s="105">
        <v>50</v>
      </c>
      <c r="E7" s="39"/>
      <c r="F7" s="104" t="s">
        <v>58</v>
      </c>
      <c r="G7" s="104" t="s">
        <v>263</v>
      </c>
      <c r="H7" s="105">
        <v>50</v>
      </c>
      <c r="I7" s="38"/>
      <c r="J7" s="38"/>
      <c r="K7" s="38"/>
      <c r="L7" s="38"/>
      <c r="M7" s="38"/>
      <c r="N7" s="5"/>
      <c r="O7" s="38"/>
      <c r="P7" s="38"/>
      <c r="Q7" s="38"/>
      <c r="R7" s="38"/>
      <c r="S7" s="38"/>
      <c r="T7" s="38"/>
      <c r="U7" s="38"/>
      <c r="V7" s="38"/>
      <c r="W7" s="38"/>
      <c r="X7" s="38"/>
      <c r="Y7" s="38"/>
      <c r="Z7" s="38"/>
      <c r="AA7" s="38"/>
      <c r="AB7" s="38"/>
      <c r="AC7" s="38"/>
      <c r="AD7" s="38"/>
      <c r="AE7" s="38"/>
      <c r="AF7" s="38"/>
      <c r="AG7" s="38"/>
      <c r="AH7" s="38"/>
    </row>
    <row r="8" spans="1:34" s="20" customFormat="1" ht="15" customHeight="1" x14ac:dyDescent="0.35">
      <c r="A8" s="25" t="s">
        <v>226</v>
      </c>
      <c r="B8" s="38"/>
      <c r="C8" s="104" t="s">
        <v>59</v>
      </c>
      <c r="D8" s="105">
        <v>20</v>
      </c>
      <c r="E8" s="39"/>
      <c r="F8" s="104" t="s">
        <v>59</v>
      </c>
      <c r="G8" s="104" t="s">
        <v>264</v>
      </c>
      <c r="H8" s="105">
        <v>20</v>
      </c>
      <c r="I8" s="38"/>
      <c r="J8" s="38"/>
      <c r="K8" s="38"/>
      <c r="L8" s="38"/>
      <c r="M8" s="38"/>
      <c r="N8" s="5"/>
      <c r="O8" s="38"/>
      <c r="P8" s="38"/>
      <c r="Q8" s="38"/>
      <c r="R8" s="38"/>
      <c r="S8" s="38"/>
      <c r="T8" s="38"/>
      <c r="U8" s="38"/>
      <c r="V8" s="38"/>
      <c r="W8" s="38"/>
      <c r="X8" s="38"/>
      <c r="Y8" s="38"/>
      <c r="Z8" s="38"/>
      <c r="AA8" s="38"/>
      <c r="AB8" s="38"/>
      <c r="AC8" s="38"/>
      <c r="AD8" s="38"/>
      <c r="AE8" s="38"/>
      <c r="AF8" s="38"/>
      <c r="AG8" s="38"/>
      <c r="AH8" s="38"/>
    </row>
    <row r="9" spans="1:34" s="20" customFormat="1" ht="15" customHeight="1" x14ac:dyDescent="0.35">
      <c r="A9" s="25" t="s">
        <v>227</v>
      </c>
      <c r="B9" s="38"/>
      <c r="C9" s="104" t="s">
        <v>60</v>
      </c>
      <c r="D9" s="105">
        <v>60</v>
      </c>
      <c r="E9" s="39"/>
      <c r="F9" s="104" t="s">
        <v>60</v>
      </c>
      <c r="G9" s="104" t="s">
        <v>265</v>
      </c>
      <c r="H9" s="105">
        <v>60</v>
      </c>
      <c r="I9" s="38"/>
      <c r="J9" s="38"/>
      <c r="K9" s="38"/>
      <c r="L9" s="38"/>
      <c r="M9" s="38"/>
      <c r="N9" s="5"/>
      <c r="O9" s="38"/>
      <c r="P9" s="38"/>
      <c r="Q9" s="38"/>
      <c r="R9" s="38"/>
      <c r="S9" s="38"/>
      <c r="T9" s="38"/>
      <c r="U9" s="38"/>
      <c r="V9" s="38"/>
      <c r="W9" s="38"/>
      <c r="X9" s="38"/>
      <c r="Y9" s="38"/>
      <c r="Z9" s="38"/>
      <c r="AA9" s="38"/>
      <c r="AB9" s="38"/>
      <c r="AC9" s="38"/>
      <c r="AD9" s="38"/>
      <c r="AE9" s="38"/>
      <c r="AF9" s="38"/>
      <c r="AG9" s="38"/>
      <c r="AH9" s="38"/>
    </row>
    <row r="10" spans="1:34" s="20" customFormat="1" ht="15" customHeight="1" x14ac:dyDescent="0.35">
      <c r="A10" s="25" t="s">
        <v>228</v>
      </c>
      <c r="B10" s="38"/>
      <c r="C10" s="104" t="s">
        <v>61</v>
      </c>
      <c r="D10" s="105">
        <v>40</v>
      </c>
      <c r="E10" s="39"/>
      <c r="F10" s="104" t="s">
        <v>61</v>
      </c>
      <c r="G10" s="104" t="s">
        <v>266</v>
      </c>
      <c r="H10" s="105">
        <v>40</v>
      </c>
      <c r="I10" s="38"/>
      <c r="J10" s="5"/>
      <c r="K10" s="5"/>
      <c r="L10" s="5"/>
      <c r="M10" s="5"/>
      <c r="N10" s="5"/>
      <c r="O10" s="38"/>
      <c r="P10" s="38"/>
      <c r="Q10" s="38"/>
      <c r="R10" s="38"/>
      <c r="S10" s="38"/>
      <c r="T10" s="38"/>
      <c r="U10" s="38"/>
      <c r="V10" s="38"/>
      <c r="W10" s="38"/>
      <c r="X10" s="38"/>
      <c r="Y10" s="38"/>
      <c r="Z10" s="38"/>
      <c r="AA10" s="38"/>
      <c r="AB10" s="38"/>
      <c r="AC10" s="38"/>
      <c r="AD10" s="38"/>
      <c r="AE10" s="38"/>
      <c r="AF10" s="38"/>
      <c r="AG10" s="38"/>
      <c r="AH10" s="38"/>
    </row>
    <row r="11" spans="1:34" s="20" customFormat="1" ht="15" customHeight="1" x14ac:dyDescent="0.35">
      <c r="A11" s="25" t="s">
        <v>229</v>
      </c>
      <c r="B11" s="38"/>
      <c r="C11" s="104" t="s">
        <v>58</v>
      </c>
      <c r="D11" s="105">
        <v>50</v>
      </c>
      <c r="E11" s="39"/>
      <c r="F11" s="104" t="s">
        <v>58</v>
      </c>
      <c r="G11" s="104" t="s">
        <v>263</v>
      </c>
      <c r="H11" s="105">
        <v>50</v>
      </c>
      <c r="I11" s="38"/>
      <c r="J11" s="43"/>
      <c r="K11" s="10"/>
      <c r="L11" s="5"/>
      <c r="M11" s="5"/>
      <c r="N11" s="5"/>
      <c r="O11" s="38"/>
      <c r="P11" s="38"/>
      <c r="Q11" s="38"/>
      <c r="R11" s="38"/>
      <c r="S11" s="38"/>
      <c r="T11" s="38"/>
      <c r="U11" s="38"/>
      <c r="V11" s="38"/>
      <c r="W11" s="38"/>
      <c r="X11" s="38"/>
      <c r="Y11" s="38"/>
      <c r="Z11" s="38"/>
      <c r="AA11" s="38"/>
      <c r="AB11" s="38"/>
      <c r="AC11" s="38"/>
      <c r="AD11" s="38"/>
      <c r="AE11" s="38"/>
      <c r="AF11" s="38"/>
      <c r="AG11" s="38"/>
      <c r="AH11" s="38"/>
    </row>
    <row r="12" spans="1:34" s="20" customFormat="1" ht="15" customHeight="1" x14ac:dyDescent="0.35">
      <c r="A12" s="25" t="s">
        <v>230</v>
      </c>
      <c r="B12" s="38"/>
      <c r="C12" s="104" t="s">
        <v>59</v>
      </c>
      <c r="D12" s="105">
        <v>20</v>
      </c>
      <c r="E12" s="39"/>
      <c r="F12" s="104" t="s">
        <v>59</v>
      </c>
      <c r="G12" s="104" t="s">
        <v>264</v>
      </c>
      <c r="H12" s="105">
        <v>20</v>
      </c>
      <c r="I12" s="38"/>
      <c r="J12" s="43"/>
      <c r="K12" s="6"/>
      <c r="L12" s="5"/>
      <c r="M12" s="5"/>
      <c r="N12" s="5"/>
      <c r="O12" s="38"/>
      <c r="P12" s="38"/>
      <c r="Q12" s="38"/>
      <c r="R12" s="38"/>
      <c r="S12" s="38"/>
      <c r="T12" s="38"/>
      <c r="U12" s="38"/>
      <c r="V12" s="38"/>
      <c r="W12" s="38"/>
      <c r="X12" s="38"/>
      <c r="Y12" s="38"/>
      <c r="Z12" s="38"/>
      <c r="AA12" s="38"/>
      <c r="AB12" s="38"/>
      <c r="AC12" s="38"/>
      <c r="AD12" s="38"/>
      <c r="AE12" s="38"/>
      <c r="AF12" s="38"/>
      <c r="AG12" s="38"/>
      <c r="AH12" s="38"/>
    </row>
    <row r="13" spans="1:34" s="20" customFormat="1" ht="15" customHeight="1" x14ac:dyDescent="0.35">
      <c r="A13" s="27" t="s">
        <v>231</v>
      </c>
      <c r="B13" s="38"/>
      <c r="C13" s="104" t="s">
        <v>60</v>
      </c>
      <c r="D13" s="105">
        <v>60</v>
      </c>
      <c r="E13" s="39"/>
      <c r="F13" s="104" t="s">
        <v>60</v>
      </c>
      <c r="G13" s="104" t="s">
        <v>261</v>
      </c>
      <c r="H13" s="105">
        <v>60</v>
      </c>
      <c r="I13" s="38"/>
      <c r="J13" s="43"/>
      <c r="K13" s="6"/>
      <c r="L13" s="5"/>
      <c r="M13" s="5"/>
      <c r="N13" s="5"/>
      <c r="O13" s="38"/>
      <c r="P13" s="38"/>
      <c r="Q13" s="38"/>
      <c r="R13" s="38"/>
      <c r="S13" s="38"/>
      <c r="T13" s="38"/>
      <c r="U13" s="38"/>
      <c r="V13" s="38"/>
      <c r="W13" s="38"/>
      <c r="X13" s="38"/>
      <c r="Y13" s="38"/>
      <c r="Z13" s="38"/>
      <c r="AA13" s="38"/>
      <c r="AB13" s="38"/>
      <c r="AC13" s="38"/>
      <c r="AD13" s="38"/>
      <c r="AE13" s="38"/>
      <c r="AF13" s="38"/>
      <c r="AG13" s="38"/>
      <c r="AH13" s="38"/>
    </row>
    <row r="14" spans="1:34" s="20" customFormat="1" ht="15" customHeight="1" x14ac:dyDescent="0.35">
      <c r="A14" s="26" t="s">
        <v>232</v>
      </c>
      <c r="B14" s="38"/>
      <c r="C14" s="104" t="s">
        <v>61</v>
      </c>
      <c r="D14" s="105">
        <v>40</v>
      </c>
      <c r="E14" s="39"/>
      <c r="F14" s="104" t="s">
        <v>61</v>
      </c>
      <c r="G14" s="104" t="s">
        <v>266</v>
      </c>
      <c r="H14" s="105">
        <v>40</v>
      </c>
      <c r="I14" s="38"/>
      <c r="J14" s="43"/>
      <c r="K14" s="44"/>
      <c r="L14" s="5"/>
      <c r="M14" s="5"/>
      <c r="N14" s="5"/>
      <c r="O14" s="38"/>
      <c r="P14" s="38"/>
      <c r="Q14" s="38"/>
      <c r="R14" s="38"/>
      <c r="S14" s="38"/>
      <c r="T14" s="38"/>
      <c r="U14" s="38"/>
      <c r="V14" s="38"/>
      <c r="W14" s="38"/>
      <c r="X14" s="38"/>
      <c r="Y14" s="38"/>
      <c r="Z14" s="38"/>
      <c r="AA14" s="38"/>
      <c r="AB14" s="38"/>
      <c r="AC14" s="38"/>
      <c r="AD14" s="38"/>
      <c r="AE14" s="38"/>
      <c r="AF14" s="38"/>
      <c r="AG14" s="38"/>
      <c r="AH14" s="38"/>
    </row>
    <row r="15" spans="1:34" s="20" customFormat="1" ht="15" customHeight="1" x14ac:dyDescent="0.35">
      <c r="A15" s="27" t="s">
        <v>233</v>
      </c>
      <c r="B15" s="38"/>
      <c r="C15" s="21"/>
      <c r="D15" s="21"/>
      <c r="E15" s="21"/>
      <c r="F15" s="21"/>
      <c r="G15" s="21"/>
      <c r="H15" s="21"/>
      <c r="I15" s="38"/>
      <c r="J15" s="43"/>
      <c r="K15" s="45"/>
      <c r="L15" s="5"/>
      <c r="M15" s="5"/>
      <c r="N15" s="5"/>
      <c r="O15" s="38"/>
      <c r="P15" s="38"/>
      <c r="Q15" s="38"/>
      <c r="R15" s="38"/>
      <c r="S15" s="38"/>
      <c r="T15" s="38"/>
      <c r="U15" s="38"/>
      <c r="V15" s="38"/>
      <c r="W15" s="38"/>
      <c r="X15" s="38"/>
      <c r="Y15" s="38"/>
      <c r="Z15" s="38"/>
      <c r="AA15" s="38"/>
      <c r="AB15" s="38"/>
      <c r="AC15" s="38"/>
      <c r="AD15" s="38"/>
      <c r="AE15" s="38"/>
      <c r="AF15" s="38"/>
      <c r="AG15" s="38"/>
      <c r="AH15" s="38"/>
    </row>
    <row r="16" spans="1:34" s="20" customFormat="1" ht="15" customHeight="1" thickBot="1" x14ac:dyDescent="0.4">
      <c r="A16" s="25" t="s">
        <v>11</v>
      </c>
      <c r="B16" s="38"/>
      <c r="C16" s="38" t="s">
        <v>57</v>
      </c>
      <c r="D16" s="23" t="s">
        <v>256</v>
      </c>
      <c r="E16" s="39"/>
      <c r="F16" s="38" t="s">
        <v>57</v>
      </c>
      <c r="G16" s="38" t="s">
        <v>258</v>
      </c>
      <c r="H16" s="23" t="s">
        <v>268</v>
      </c>
      <c r="I16" s="38"/>
      <c r="J16" s="43"/>
      <c r="K16" s="10"/>
      <c r="L16" s="5"/>
      <c r="M16" s="5"/>
      <c r="N16" s="5"/>
      <c r="O16" s="38"/>
      <c r="P16" s="38"/>
      <c r="Q16" s="38"/>
      <c r="R16" s="38"/>
      <c r="S16" s="38"/>
      <c r="T16" s="38"/>
      <c r="U16" s="38"/>
      <c r="V16" s="38"/>
      <c r="W16" s="38"/>
      <c r="X16" s="38"/>
      <c r="Y16" s="38"/>
      <c r="Z16" s="38"/>
      <c r="AA16" s="38"/>
      <c r="AB16" s="38"/>
      <c r="AC16" s="38"/>
      <c r="AD16" s="38"/>
      <c r="AE16" s="38"/>
      <c r="AF16" s="38"/>
      <c r="AG16" s="38"/>
      <c r="AH16" s="38"/>
    </row>
    <row r="17" spans="1:34" s="20" customFormat="1" ht="15" customHeight="1" thickTop="1" thickBot="1" x14ac:dyDescent="0.4">
      <c r="A17" s="25" t="s">
        <v>12</v>
      </c>
      <c r="B17" s="38"/>
      <c r="C17" s="46" t="s">
        <v>58</v>
      </c>
      <c r="D17" s="47"/>
      <c r="E17" s="39"/>
      <c r="F17" s="46" t="s">
        <v>59</v>
      </c>
      <c r="G17" s="46" t="s">
        <v>260</v>
      </c>
      <c r="H17" s="42"/>
      <c r="I17" s="38"/>
      <c r="J17" s="48"/>
      <c r="K17" s="6"/>
      <c r="L17" s="5"/>
      <c r="M17" s="5"/>
      <c r="N17" s="5"/>
      <c r="O17" s="38"/>
      <c r="P17" s="38"/>
      <c r="Q17" s="38"/>
      <c r="R17" s="38"/>
      <c r="S17" s="38"/>
      <c r="T17" s="38"/>
      <c r="U17" s="38"/>
      <c r="V17" s="38"/>
      <c r="W17" s="38"/>
      <c r="X17" s="38"/>
      <c r="Y17" s="38"/>
      <c r="Z17" s="38"/>
      <c r="AA17" s="38"/>
      <c r="AB17" s="38"/>
      <c r="AC17" s="38"/>
      <c r="AD17" s="38"/>
      <c r="AE17" s="38"/>
      <c r="AF17" s="38"/>
      <c r="AG17" s="38"/>
      <c r="AH17" s="38"/>
    </row>
    <row r="18" spans="1:34" s="20" customFormat="1" ht="15" customHeight="1" thickTop="1" x14ac:dyDescent="0.35">
      <c r="A18" s="25" t="s">
        <v>234</v>
      </c>
      <c r="B18" s="38"/>
      <c r="C18" s="38"/>
      <c r="D18" s="38"/>
      <c r="E18" s="39"/>
      <c r="F18" s="38"/>
      <c r="G18" s="38"/>
      <c r="H18" s="38"/>
      <c r="I18" s="38"/>
      <c r="J18" s="43"/>
      <c r="K18" s="44"/>
      <c r="L18" s="5"/>
      <c r="M18" s="5"/>
      <c r="N18" s="5"/>
      <c r="O18" s="38"/>
      <c r="P18" s="38"/>
      <c r="Q18" s="38"/>
      <c r="R18" s="38"/>
      <c r="S18" s="38"/>
      <c r="T18" s="38"/>
      <c r="U18" s="38"/>
      <c r="V18" s="38"/>
      <c r="W18" s="38"/>
      <c r="X18" s="38"/>
      <c r="Y18" s="38"/>
      <c r="Z18" s="38"/>
      <c r="AA18" s="38"/>
      <c r="AB18" s="38"/>
      <c r="AC18" s="38"/>
      <c r="AD18" s="38"/>
      <c r="AE18" s="38"/>
      <c r="AF18" s="38"/>
      <c r="AG18" s="38"/>
      <c r="AH18" s="38"/>
    </row>
    <row r="19" spans="1:34" s="20" customFormat="1" ht="15" customHeight="1" x14ac:dyDescent="0.35">
      <c r="A19" s="25" t="s">
        <v>235</v>
      </c>
      <c r="B19" s="38"/>
      <c r="C19" s="1"/>
      <c r="D19" s="1"/>
      <c r="E19" s="1"/>
      <c r="F19" s="1"/>
      <c r="G19" s="1"/>
      <c r="H19" s="1"/>
      <c r="I19" s="38"/>
      <c r="J19" s="43"/>
      <c r="K19" s="45"/>
      <c r="L19" s="5"/>
      <c r="M19" s="5"/>
      <c r="N19" s="38"/>
      <c r="O19" s="38"/>
      <c r="P19" s="38"/>
      <c r="Q19" s="38"/>
      <c r="R19" s="38"/>
      <c r="S19" s="38"/>
      <c r="T19" s="38"/>
      <c r="U19" s="38"/>
      <c r="V19" s="38"/>
      <c r="W19" s="38"/>
      <c r="X19" s="38"/>
      <c r="Y19" s="38"/>
      <c r="Z19" s="38"/>
      <c r="AA19" s="38"/>
      <c r="AB19" s="38"/>
      <c r="AC19" s="38"/>
      <c r="AD19" s="38"/>
      <c r="AE19" s="38"/>
      <c r="AF19" s="38"/>
      <c r="AG19" s="38"/>
      <c r="AH19" s="38"/>
    </row>
    <row r="20" spans="1:34" s="20" customFormat="1" ht="15" customHeight="1" x14ac:dyDescent="0.35">
      <c r="A20" s="25" t="s">
        <v>236</v>
      </c>
      <c r="B20" s="38"/>
      <c r="C20" s="1"/>
      <c r="D20" s="1"/>
      <c r="E20" s="1"/>
      <c r="F20" s="1"/>
      <c r="G20" s="1"/>
      <c r="H20" s="1"/>
      <c r="I20" s="38"/>
      <c r="J20" s="48"/>
      <c r="K20" s="10"/>
      <c r="L20" s="38"/>
      <c r="M20" s="5"/>
      <c r="N20" s="38"/>
      <c r="O20" s="38"/>
      <c r="P20" s="38"/>
      <c r="Q20" s="38"/>
      <c r="R20" s="38"/>
      <c r="S20" s="38"/>
      <c r="T20" s="38"/>
      <c r="U20" s="38"/>
      <c r="V20" s="38"/>
      <c r="W20" s="38"/>
      <c r="X20" s="38"/>
      <c r="Y20" s="38"/>
      <c r="Z20" s="38"/>
      <c r="AA20" s="38"/>
      <c r="AB20" s="38"/>
      <c r="AC20" s="38"/>
      <c r="AD20" s="38"/>
      <c r="AE20" s="38"/>
      <c r="AF20" s="38"/>
      <c r="AG20" s="38"/>
      <c r="AH20" s="38"/>
    </row>
    <row r="21" spans="1:34" s="20" customFormat="1" ht="15" customHeight="1" x14ac:dyDescent="0.35">
      <c r="A21" s="25" t="s">
        <v>237</v>
      </c>
      <c r="B21" s="38"/>
      <c r="C21" s="1"/>
      <c r="D21" s="1"/>
      <c r="E21" s="1"/>
      <c r="F21" s="1"/>
      <c r="G21" s="1"/>
      <c r="H21" s="1"/>
      <c r="I21" s="38"/>
      <c r="J21" s="48"/>
      <c r="K21" s="6"/>
      <c r="L21" s="38"/>
      <c r="M21" s="5"/>
      <c r="N21" s="38"/>
      <c r="O21" s="38"/>
      <c r="P21" s="38"/>
      <c r="Q21" s="38"/>
      <c r="R21" s="38"/>
      <c r="S21" s="38"/>
      <c r="T21" s="38"/>
      <c r="U21" s="38"/>
      <c r="V21" s="38"/>
      <c r="W21" s="38"/>
      <c r="X21" s="38"/>
      <c r="Y21" s="38"/>
      <c r="Z21" s="38"/>
      <c r="AA21" s="38"/>
      <c r="AB21" s="38"/>
      <c r="AC21" s="38"/>
      <c r="AD21" s="38"/>
      <c r="AE21" s="38"/>
      <c r="AF21" s="38"/>
      <c r="AG21" s="38"/>
      <c r="AH21" s="38"/>
    </row>
    <row r="22" spans="1:34" s="20" customFormat="1" ht="15" customHeight="1" x14ac:dyDescent="0.35">
      <c r="A22" s="25" t="s">
        <v>223</v>
      </c>
      <c r="B22" s="38"/>
      <c r="C22" s="1"/>
      <c r="D22" s="1"/>
      <c r="E22" s="1"/>
      <c r="F22" s="1"/>
      <c r="G22" s="1"/>
      <c r="H22" s="1"/>
      <c r="I22" s="38"/>
      <c r="J22" s="37"/>
      <c r="K22" s="6"/>
      <c r="L22" s="49"/>
      <c r="M22" s="5"/>
      <c r="N22" s="38"/>
      <c r="O22" s="38"/>
      <c r="P22" s="38"/>
      <c r="Q22" s="38"/>
      <c r="R22" s="38"/>
      <c r="S22" s="38"/>
      <c r="T22" s="38"/>
      <c r="U22" s="38"/>
      <c r="V22" s="38"/>
      <c r="W22" s="38"/>
      <c r="X22" s="38"/>
      <c r="Y22" s="38"/>
      <c r="Z22" s="38"/>
      <c r="AA22" s="38"/>
      <c r="AB22" s="38"/>
      <c r="AC22" s="38"/>
      <c r="AD22" s="38"/>
      <c r="AE22" s="38"/>
      <c r="AF22" s="38"/>
      <c r="AG22" s="38"/>
      <c r="AH22" s="38"/>
    </row>
    <row r="23" spans="1:34" s="20" customFormat="1" ht="15" customHeight="1" x14ac:dyDescent="0.35">
      <c r="A23" s="25" t="s">
        <v>224</v>
      </c>
      <c r="B23" s="38"/>
      <c r="C23" s="1"/>
      <c r="D23" s="1"/>
      <c r="E23" s="1"/>
      <c r="F23" s="1"/>
      <c r="G23" s="1"/>
      <c r="H23" s="1"/>
      <c r="I23" s="38"/>
      <c r="J23" s="37"/>
      <c r="K23" s="50"/>
      <c r="L23" s="49"/>
      <c r="M23" s="5"/>
      <c r="N23" s="38"/>
      <c r="O23" s="38"/>
      <c r="P23" s="38"/>
      <c r="Q23" s="38"/>
      <c r="R23" s="38"/>
      <c r="S23" s="38"/>
      <c r="T23" s="38"/>
      <c r="U23" s="38"/>
      <c r="V23" s="38"/>
      <c r="W23" s="38"/>
      <c r="X23" s="38"/>
      <c r="Y23" s="38"/>
      <c r="Z23" s="38"/>
      <c r="AA23" s="38"/>
      <c r="AB23" s="38"/>
      <c r="AC23" s="38"/>
      <c r="AD23" s="38"/>
      <c r="AE23" s="38"/>
      <c r="AF23" s="38"/>
      <c r="AG23" s="38"/>
      <c r="AH23" s="38"/>
    </row>
    <row r="24" spans="1:34" s="20" customFormat="1" ht="15" customHeight="1" x14ac:dyDescent="0.35">
      <c r="A24" s="27" t="s">
        <v>238</v>
      </c>
      <c r="B24" s="38"/>
      <c r="C24" s="1"/>
      <c r="D24" s="1"/>
      <c r="E24" s="1"/>
      <c r="F24" s="1"/>
      <c r="G24" s="1"/>
      <c r="H24" s="1"/>
      <c r="I24" s="38"/>
      <c r="J24" s="37"/>
      <c r="K24" s="38"/>
      <c r="L24" s="49"/>
      <c r="M24" s="5"/>
      <c r="N24" s="38"/>
      <c r="O24" s="38"/>
      <c r="P24" s="38"/>
      <c r="Q24" s="38"/>
      <c r="R24" s="38"/>
      <c r="S24" s="38"/>
      <c r="T24" s="38"/>
      <c r="U24" s="38"/>
      <c r="V24" s="38"/>
      <c r="W24" s="38"/>
      <c r="X24" s="38"/>
      <c r="Y24" s="38"/>
      <c r="Z24" s="38"/>
      <c r="AA24" s="38"/>
      <c r="AB24" s="38"/>
      <c r="AC24" s="38"/>
      <c r="AD24" s="38"/>
      <c r="AE24" s="38"/>
      <c r="AF24" s="38"/>
      <c r="AG24" s="38"/>
      <c r="AH24" s="37"/>
    </row>
    <row r="25" spans="1:34" s="20" customFormat="1" ht="15" customHeight="1" x14ac:dyDescent="0.35">
      <c r="A25" s="25" t="s">
        <v>239</v>
      </c>
      <c r="B25" s="38"/>
      <c r="C25" s="1"/>
      <c r="D25" s="1"/>
      <c r="E25" s="1"/>
      <c r="F25" s="1"/>
      <c r="G25" s="1"/>
      <c r="H25" s="1"/>
      <c r="I25" s="38"/>
      <c r="J25" s="37"/>
      <c r="K25" s="38"/>
      <c r="L25" s="49"/>
      <c r="M25" s="5"/>
      <c r="N25" s="38"/>
      <c r="O25" s="38"/>
      <c r="P25" s="38"/>
      <c r="Q25" s="38"/>
      <c r="R25" s="38"/>
      <c r="S25" s="38"/>
      <c r="T25" s="38"/>
      <c r="U25" s="38"/>
      <c r="V25" s="38"/>
      <c r="W25" s="38"/>
      <c r="X25" s="38"/>
      <c r="Y25" s="38"/>
      <c r="Z25" s="38"/>
      <c r="AA25" s="38"/>
      <c r="AB25" s="38"/>
      <c r="AC25" s="38"/>
      <c r="AD25" s="38"/>
      <c r="AE25" s="38"/>
      <c r="AF25" s="38"/>
      <c r="AG25" s="38"/>
      <c r="AH25" s="37"/>
    </row>
    <row r="26" spans="1:34" s="20" customFormat="1" ht="15" customHeight="1" x14ac:dyDescent="0.35">
      <c r="A26" s="25" t="s">
        <v>240</v>
      </c>
      <c r="B26" s="38"/>
      <c r="C26" s="1"/>
      <c r="D26" s="1"/>
      <c r="E26" s="1"/>
      <c r="F26" s="1"/>
      <c r="G26" s="1"/>
      <c r="H26" s="1"/>
      <c r="I26" s="38"/>
      <c r="J26" s="37"/>
      <c r="K26" s="38"/>
      <c r="L26" s="49"/>
      <c r="M26" s="5"/>
      <c r="N26" s="38"/>
      <c r="O26" s="38"/>
      <c r="P26" s="38"/>
      <c r="Q26" s="38"/>
      <c r="R26" s="38"/>
      <c r="S26" s="38"/>
      <c r="T26" s="38"/>
      <c r="U26" s="38"/>
      <c r="V26" s="38"/>
      <c r="W26" s="38"/>
      <c r="X26" s="38"/>
      <c r="Y26" s="38"/>
      <c r="Z26" s="38"/>
      <c r="AA26" s="38"/>
      <c r="AB26" s="38"/>
      <c r="AC26" s="38"/>
      <c r="AD26" s="38"/>
      <c r="AE26" s="38"/>
      <c r="AF26" s="38"/>
      <c r="AG26" s="38"/>
      <c r="AH26" s="37"/>
    </row>
    <row r="27" spans="1:34" s="20" customFormat="1" ht="15" customHeight="1" x14ac:dyDescent="0.35">
      <c r="A27" s="25" t="s">
        <v>230</v>
      </c>
      <c r="B27" s="38"/>
      <c r="C27" s="1"/>
      <c r="D27" s="1"/>
      <c r="E27" s="1"/>
      <c r="F27" s="1"/>
      <c r="G27" s="1"/>
      <c r="H27" s="1"/>
      <c r="I27" s="38"/>
      <c r="J27" s="37"/>
      <c r="K27" s="38"/>
      <c r="L27" s="49"/>
      <c r="M27" s="5"/>
      <c r="N27" s="38"/>
      <c r="O27" s="38"/>
      <c r="P27" s="38"/>
      <c r="Q27" s="38"/>
      <c r="R27" s="38"/>
      <c r="S27" s="38"/>
      <c r="T27" s="38"/>
      <c r="U27" s="38"/>
      <c r="V27" s="38"/>
      <c r="W27" s="38"/>
      <c r="X27" s="38"/>
      <c r="Y27" s="38"/>
      <c r="Z27" s="38"/>
      <c r="AA27" s="38"/>
      <c r="AB27" s="38"/>
      <c r="AC27" s="38"/>
      <c r="AD27" s="38"/>
      <c r="AE27" s="38"/>
      <c r="AF27" s="38"/>
      <c r="AG27" s="38"/>
      <c r="AH27" s="37"/>
    </row>
    <row r="28" spans="1:34" s="20" customFormat="1" ht="15" customHeight="1" x14ac:dyDescent="0.35">
      <c r="A28" s="25" t="s">
        <v>241</v>
      </c>
      <c r="B28" s="38"/>
      <c r="C28" s="1"/>
      <c r="D28" s="1"/>
      <c r="E28" s="1"/>
      <c r="F28" s="1"/>
      <c r="G28" s="1"/>
      <c r="H28" s="1"/>
      <c r="I28" s="38"/>
      <c r="J28" s="37"/>
      <c r="K28" s="38"/>
      <c r="L28" s="49"/>
      <c r="M28" s="38"/>
      <c r="N28" s="38"/>
      <c r="O28" s="38"/>
      <c r="P28" s="38"/>
      <c r="Q28" s="38"/>
      <c r="R28" s="38"/>
      <c r="S28" s="38"/>
      <c r="T28" s="38"/>
      <c r="U28" s="38"/>
      <c r="V28" s="38"/>
      <c r="W28" s="38"/>
      <c r="X28" s="38"/>
      <c r="Y28" s="38"/>
      <c r="Z28" s="38"/>
      <c r="AA28" s="38"/>
      <c r="AB28" s="38"/>
      <c r="AC28" s="38"/>
      <c r="AD28" s="38"/>
      <c r="AE28" s="38"/>
      <c r="AF28" s="38"/>
      <c r="AG28" s="38"/>
      <c r="AH28" s="37"/>
    </row>
    <row r="29" spans="1:34" s="20" customFormat="1" ht="15" customHeight="1" x14ac:dyDescent="0.35">
      <c r="A29" s="25" t="s">
        <v>232</v>
      </c>
      <c r="B29" s="38"/>
      <c r="C29" s="1"/>
      <c r="D29" s="1"/>
      <c r="E29" s="1"/>
      <c r="F29" s="1"/>
      <c r="G29" s="1"/>
      <c r="H29" s="1"/>
      <c r="I29" s="38"/>
      <c r="J29" s="37"/>
      <c r="K29" s="38"/>
      <c r="L29" s="49"/>
      <c r="M29" s="38"/>
      <c r="N29" s="38"/>
      <c r="O29" s="38"/>
      <c r="P29" s="38"/>
      <c r="Q29" s="38"/>
      <c r="R29" s="38"/>
      <c r="S29" s="38"/>
      <c r="T29" s="38"/>
      <c r="U29" s="38"/>
      <c r="V29" s="38"/>
      <c r="W29" s="38"/>
      <c r="X29" s="38"/>
      <c r="Y29" s="38"/>
      <c r="Z29" s="38"/>
      <c r="AA29" s="38"/>
      <c r="AB29" s="38"/>
      <c r="AC29" s="38"/>
      <c r="AD29" s="38"/>
      <c r="AE29" s="38"/>
      <c r="AF29" s="38"/>
      <c r="AG29" s="38"/>
      <c r="AH29" s="37"/>
    </row>
    <row r="30" spans="1:34" s="20" customFormat="1" ht="15" customHeight="1" x14ac:dyDescent="0.35">
      <c r="A30" s="25" t="s">
        <v>11</v>
      </c>
      <c r="B30" s="38"/>
      <c r="C30" s="1"/>
      <c r="D30" s="1"/>
      <c r="E30" s="1"/>
      <c r="F30" s="1"/>
      <c r="G30" s="1"/>
      <c r="H30" s="1"/>
      <c r="I30" s="38"/>
      <c r="J30" s="38"/>
      <c r="K30" s="38"/>
      <c r="L30" s="38"/>
      <c r="M30" s="38"/>
      <c r="N30" s="38"/>
      <c r="O30" s="38"/>
      <c r="P30" s="38"/>
      <c r="Q30" s="38"/>
      <c r="R30" s="38"/>
      <c r="S30" s="38"/>
      <c r="T30" s="38"/>
      <c r="U30" s="38"/>
      <c r="V30" s="38"/>
      <c r="W30" s="38"/>
      <c r="X30" s="38"/>
      <c r="Y30" s="38"/>
      <c r="Z30" s="38"/>
      <c r="AA30" s="38"/>
      <c r="AB30" s="37"/>
      <c r="AC30" s="38"/>
      <c r="AD30" s="37"/>
      <c r="AE30" s="38"/>
      <c r="AF30" s="38"/>
      <c r="AG30" s="38"/>
      <c r="AH30" s="37"/>
    </row>
    <row r="31" spans="1:34" s="20" customFormat="1" ht="15" customHeight="1" x14ac:dyDescent="0.35">
      <c r="A31" s="25" t="s">
        <v>24</v>
      </c>
      <c r="B31" s="38"/>
      <c r="C31" s="1"/>
      <c r="D31" s="1"/>
      <c r="E31" s="1"/>
      <c r="F31" s="1"/>
      <c r="G31" s="1"/>
      <c r="H31" s="1"/>
      <c r="I31" s="38"/>
      <c r="J31" s="38"/>
      <c r="K31" s="38"/>
      <c r="L31" s="38"/>
      <c r="M31" s="38"/>
      <c r="N31" s="5"/>
      <c r="O31" s="38"/>
      <c r="P31" s="38"/>
      <c r="Q31" s="38"/>
      <c r="R31" s="38"/>
      <c r="S31" s="38"/>
      <c r="T31" s="38"/>
      <c r="U31" s="38"/>
      <c r="V31" s="38"/>
      <c r="W31" s="38"/>
      <c r="X31" s="38"/>
      <c r="Y31" s="38"/>
      <c r="Z31" s="38"/>
      <c r="AA31" s="38"/>
      <c r="AB31" s="37"/>
      <c r="AC31" s="38"/>
      <c r="AD31" s="37"/>
      <c r="AE31" s="38"/>
      <c r="AF31" s="38"/>
      <c r="AG31" s="38"/>
      <c r="AH31" s="37"/>
    </row>
    <row r="32" spans="1:34" s="20" customFormat="1" ht="15" customHeight="1" x14ac:dyDescent="0.35">
      <c r="A32" s="24" t="s">
        <v>242</v>
      </c>
      <c r="B32" s="38"/>
      <c r="C32" s="1"/>
      <c r="D32" s="1"/>
      <c r="E32" s="1"/>
      <c r="F32" s="1"/>
      <c r="G32" s="1"/>
      <c r="H32" s="1"/>
      <c r="I32" s="38"/>
      <c r="J32" s="38"/>
      <c r="K32" s="38"/>
      <c r="L32" s="38"/>
      <c r="M32" s="38"/>
      <c r="N32" s="5"/>
      <c r="O32" s="38"/>
      <c r="P32" s="38"/>
      <c r="Q32" s="38"/>
      <c r="R32" s="38"/>
      <c r="S32" s="38"/>
      <c r="T32" s="38"/>
      <c r="U32" s="38"/>
      <c r="V32" s="38"/>
      <c r="W32" s="38"/>
      <c r="X32" s="38"/>
      <c r="Y32" s="38"/>
      <c r="Z32" s="38"/>
      <c r="AA32" s="38"/>
      <c r="AB32" s="37"/>
      <c r="AC32" s="38"/>
      <c r="AD32" s="37"/>
      <c r="AE32" s="38"/>
      <c r="AF32" s="38"/>
      <c r="AG32" s="38"/>
      <c r="AH32" s="37"/>
    </row>
    <row r="33" spans="1:34" s="20" customFormat="1" ht="15" customHeight="1" x14ac:dyDescent="0.35">
      <c r="A33" s="87" t="s">
        <v>299</v>
      </c>
      <c r="B33" s="38"/>
      <c r="C33" s="1"/>
      <c r="D33" s="1"/>
      <c r="E33" s="1"/>
      <c r="F33" s="1"/>
      <c r="G33" s="1"/>
      <c r="H33" s="1"/>
      <c r="I33" s="38"/>
      <c r="J33" s="38"/>
      <c r="K33" s="38"/>
      <c r="L33" s="38"/>
      <c r="M33" s="38"/>
      <c r="N33" s="38"/>
      <c r="O33" s="38"/>
      <c r="P33" s="38"/>
      <c r="Q33" s="38"/>
      <c r="R33" s="38"/>
      <c r="S33" s="38"/>
      <c r="T33" s="38"/>
      <c r="U33" s="38"/>
      <c r="V33" s="38"/>
      <c r="W33" s="38"/>
      <c r="X33" s="38"/>
      <c r="Y33" s="38"/>
      <c r="Z33" s="38"/>
      <c r="AA33" s="38"/>
      <c r="AB33" s="37"/>
      <c r="AC33" s="38"/>
      <c r="AD33" s="37"/>
      <c r="AE33" s="38"/>
      <c r="AF33" s="38"/>
      <c r="AG33" s="38"/>
      <c r="AH33" s="37"/>
    </row>
    <row r="34" spans="1:34" s="20" customFormat="1" ht="15" customHeight="1" x14ac:dyDescent="0.35">
      <c r="A34" s="24" t="s">
        <v>11</v>
      </c>
      <c r="B34" s="38"/>
      <c r="C34" s="1"/>
      <c r="D34" s="1"/>
      <c r="E34" s="1"/>
      <c r="F34" s="1"/>
      <c r="G34" s="1"/>
      <c r="H34" s="1"/>
      <c r="I34" s="38"/>
      <c r="J34" s="38"/>
      <c r="K34" s="38"/>
      <c r="L34" s="38"/>
      <c r="M34" s="38"/>
      <c r="N34" s="38"/>
      <c r="O34" s="38"/>
      <c r="P34" s="38"/>
      <c r="Q34" s="38"/>
      <c r="R34" s="38"/>
      <c r="S34" s="38"/>
      <c r="T34" s="38"/>
      <c r="U34" s="38"/>
      <c r="V34" s="38"/>
      <c r="W34" s="38"/>
      <c r="X34" s="38"/>
      <c r="Y34" s="38"/>
      <c r="Z34" s="38"/>
      <c r="AA34" s="38"/>
      <c r="AB34" s="37"/>
      <c r="AC34" s="38"/>
      <c r="AD34" s="37"/>
      <c r="AE34" s="38"/>
      <c r="AF34" s="38"/>
      <c r="AG34" s="38"/>
      <c r="AH34" s="37"/>
    </row>
    <row r="35" spans="1:34" s="20" customFormat="1" ht="15" customHeight="1" x14ac:dyDescent="0.35">
      <c r="A35" s="24" t="s">
        <v>24</v>
      </c>
      <c r="B35" s="38"/>
      <c r="C35" s="1"/>
      <c r="D35" s="1"/>
      <c r="E35" s="1"/>
      <c r="F35" s="1"/>
      <c r="G35" s="1"/>
      <c r="H35" s="1"/>
      <c r="I35" s="38"/>
      <c r="J35" s="38"/>
      <c r="K35" s="38"/>
      <c r="L35" s="38"/>
      <c r="M35" s="38"/>
      <c r="N35" s="38"/>
      <c r="O35" s="38"/>
      <c r="P35" s="38"/>
      <c r="Q35" s="38"/>
      <c r="R35" s="38"/>
      <c r="S35" s="38"/>
      <c r="T35" s="38"/>
      <c r="U35" s="38"/>
      <c r="V35" s="38"/>
      <c r="W35" s="38"/>
      <c r="X35" s="38"/>
      <c r="Y35" s="38"/>
      <c r="Z35" s="38"/>
      <c r="AA35" s="38"/>
      <c r="AB35" s="37"/>
      <c r="AC35" s="38"/>
      <c r="AD35" s="37"/>
      <c r="AE35" s="38"/>
      <c r="AF35" s="38"/>
      <c r="AG35" s="38"/>
      <c r="AH35" s="37"/>
    </row>
    <row r="36" spans="1:34" x14ac:dyDescent="0.35">
      <c r="A36" s="9" t="s">
        <v>243</v>
      </c>
      <c r="B36" s="9"/>
      <c r="C36" s="1"/>
      <c r="D36" s="1"/>
      <c r="E36" s="1"/>
      <c r="F36" s="1"/>
      <c r="G36" s="1"/>
      <c r="H36" s="1"/>
      <c r="I36" s="38"/>
      <c r="J36" s="38"/>
      <c r="K36" s="38"/>
      <c r="L36" s="38"/>
      <c r="M36" s="38"/>
      <c r="N36" s="38"/>
      <c r="O36" s="38"/>
      <c r="P36" s="38"/>
      <c r="Q36" s="37"/>
      <c r="R36" s="37"/>
      <c r="S36" s="37"/>
      <c r="T36" s="37"/>
      <c r="U36" s="37"/>
      <c r="V36" s="37"/>
      <c r="W36" s="37"/>
      <c r="X36" s="37"/>
      <c r="Y36" s="37"/>
      <c r="Z36" s="37"/>
      <c r="AA36" s="37"/>
      <c r="AB36" s="37"/>
      <c r="AC36" s="37"/>
      <c r="AD36" s="37"/>
      <c r="AE36" s="37"/>
      <c r="AF36" s="37"/>
      <c r="AG36" s="37"/>
      <c r="AH36" s="37"/>
    </row>
    <row r="37" spans="1:34" x14ac:dyDescent="0.35">
      <c r="A37" s="9" t="s">
        <v>244</v>
      </c>
      <c r="B37" s="9"/>
      <c r="C37" s="1"/>
      <c r="D37" s="1"/>
      <c r="E37" s="1"/>
      <c r="F37" s="1"/>
      <c r="G37" s="1"/>
      <c r="H37" s="1"/>
      <c r="I37" s="38"/>
      <c r="J37" s="38"/>
      <c r="K37" s="38"/>
      <c r="L37" s="38"/>
      <c r="M37" s="38"/>
      <c r="N37" s="38"/>
      <c r="O37" s="38"/>
      <c r="P37" s="38"/>
      <c r="Q37" s="37"/>
      <c r="R37" s="37"/>
      <c r="S37" s="37"/>
      <c r="T37" s="37"/>
      <c r="U37" s="37"/>
      <c r="V37" s="37"/>
      <c r="W37" s="37"/>
      <c r="X37" s="37"/>
      <c r="Y37" s="37"/>
      <c r="Z37" s="37"/>
      <c r="AA37" s="37"/>
      <c r="AB37" s="37"/>
      <c r="AC37" s="37"/>
      <c r="AD37" s="37"/>
      <c r="AE37" s="37"/>
      <c r="AF37" s="37"/>
      <c r="AG37" s="37"/>
      <c r="AH37" s="37"/>
    </row>
    <row r="38" spans="1:34" x14ac:dyDescent="0.35">
      <c r="A38" s="9">
        <f>SUMIF(D118:D122,"&gt;=50")</f>
        <v>200</v>
      </c>
      <c r="B38" s="9"/>
      <c r="C38" s="1"/>
      <c r="D38" s="1"/>
      <c r="E38" s="1"/>
      <c r="F38" s="1"/>
      <c r="G38" s="1"/>
      <c r="H38" s="1"/>
      <c r="I38" s="38"/>
      <c r="J38" s="38"/>
      <c r="K38" s="38"/>
      <c r="L38" s="38"/>
      <c r="M38" s="38"/>
      <c r="N38" s="38"/>
      <c r="O38" s="38"/>
      <c r="P38" s="38"/>
      <c r="Q38" s="37"/>
      <c r="R38" s="37"/>
      <c r="S38" s="37"/>
      <c r="T38" s="37"/>
      <c r="U38" s="37"/>
      <c r="V38" s="37"/>
      <c r="W38" s="37"/>
      <c r="X38" s="37"/>
      <c r="Y38" s="37"/>
      <c r="Z38" s="37"/>
      <c r="AA38" s="37"/>
      <c r="AB38" s="37"/>
      <c r="AC38" s="37"/>
      <c r="AD38" s="37"/>
      <c r="AE38" s="37"/>
      <c r="AF38" s="37"/>
      <c r="AG38" s="37"/>
      <c r="AH38" s="37"/>
    </row>
    <row r="39" spans="1:34" x14ac:dyDescent="0.35">
      <c r="A39" s="9" t="s">
        <v>245</v>
      </c>
      <c r="B39" s="9"/>
      <c r="C39" s="1"/>
      <c r="D39" s="1"/>
      <c r="E39" s="1"/>
      <c r="F39" s="1"/>
      <c r="G39" s="1"/>
      <c r="H39" s="1"/>
      <c r="I39" s="38"/>
      <c r="J39" s="38"/>
      <c r="K39" s="38"/>
      <c r="L39" s="38"/>
      <c r="M39" s="38"/>
      <c r="N39" s="38"/>
      <c r="O39" s="38"/>
      <c r="P39" s="38"/>
      <c r="Q39" s="37"/>
      <c r="R39" s="37"/>
      <c r="S39" s="37"/>
      <c r="T39" s="37"/>
      <c r="U39" s="37"/>
      <c r="V39" s="37"/>
      <c r="W39" s="37"/>
      <c r="X39" s="37"/>
      <c r="Y39" s="37"/>
      <c r="Z39" s="37"/>
      <c r="AA39" s="37"/>
      <c r="AB39" s="37"/>
      <c r="AC39" s="37"/>
      <c r="AD39" s="37"/>
      <c r="AE39" s="37"/>
      <c r="AF39" s="37"/>
      <c r="AG39" s="37"/>
      <c r="AH39" s="37"/>
    </row>
    <row r="40" spans="1:34" ht="15" customHeight="1" x14ac:dyDescent="0.35">
      <c r="A40" s="36" t="s">
        <v>298</v>
      </c>
      <c r="B40" s="9"/>
      <c r="C40" s="1"/>
      <c r="D40" s="1"/>
      <c r="E40" s="1"/>
      <c r="F40" s="1"/>
      <c r="G40" s="1"/>
      <c r="H40" s="1"/>
      <c r="I40" s="38"/>
      <c r="J40" s="38"/>
      <c r="K40" s="38"/>
      <c r="L40" s="38"/>
      <c r="M40" s="38"/>
      <c r="N40" s="38"/>
      <c r="O40" s="38"/>
      <c r="P40" s="38"/>
      <c r="Q40" s="37"/>
      <c r="R40" s="37"/>
      <c r="S40" s="37"/>
      <c r="T40" s="37"/>
      <c r="U40" s="37"/>
      <c r="V40" s="37"/>
      <c r="W40" s="37"/>
      <c r="X40" s="37"/>
      <c r="Y40" s="37"/>
      <c r="Z40" s="37"/>
      <c r="AA40" s="37"/>
      <c r="AB40" s="37"/>
      <c r="AC40" s="37"/>
      <c r="AD40" s="37"/>
      <c r="AE40" s="37"/>
      <c r="AF40" s="37"/>
      <c r="AG40" s="37"/>
      <c r="AH40" s="37"/>
    </row>
    <row r="41" spans="1:34" x14ac:dyDescent="0.35">
      <c r="A41" s="9" t="s">
        <v>246</v>
      </c>
      <c r="B41" s="9"/>
      <c r="C41" s="1"/>
      <c r="D41" s="1"/>
      <c r="E41" s="1"/>
      <c r="F41" s="1"/>
      <c r="G41" s="1"/>
      <c r="H41" s="1"/>
      <c r="I41" s="38"/>
      <c r="J41" s="38"/>
      <c r="K41" s="38"/>
      <c r="L41" s="38"/>
      <c r="M41" s="38"/>
      <c r="N41" s="38"/>
      <c r="O41" s="38"/>
      <c r="P41" s="38"/>
      <c r="Q41" s="37"/>
      <c r="R41" s="37"/>
      <c r="S41" s="37"/>
      <c r="T41" s="37"/>
      <c r="U41" s="37"/>
      <c r="V41" s="37"/>
      <c r="W41" s="37"/>
      <c r="X41" s="37"/>
      <c r="Y41" s="37"/>
      <c r="Z41" s="37"/>
      <c r="AA41" s="37"/>
      <c r="AB41" s="37"/>
      <c r="AC41" s="37"/>
      <c r="AD41" s="37"/>
      <c r="AE41" s="37"/>
      <c r="AF41" s="37"/>
      <c r="AG41" s="37"/>
      <c r="AH41" s="37"/>
    </row>
    <row r="42" spans="1:34" x14ac:dyDescent="0.35">
      <c r="A42" s="9" t="s">
        <v>247</v>
      </c>
      <c r="B42" s="9"/>
      <c r="C42" s="38"/>
      <c r="D42" s="38"/>
      <c r="E42" s="38"/>
      <c r="F42" s="38"/>
      <c r="G42" s="38"/>
      <c r="H42" s="38"/>
      <c r="I42" s="38"/>
      <c r="J42" s="38"/>
      <c r="K42" s="38"/>
      <c r="L42" s="38"/>
      <c r="M42" s="38"/>
      <c r="N42" s="38"/>
      <c r="O42" s="38"/>
      <c r="P42" s="38"/>
      <c r="Q42" s="37"/>
      <c r="R42" s="37"/>
      <c r="S42" s="37"/>
      <c r="T42" s="37"/>
      <c r="U42" s="37"/>
      <c r="V42" s="37"/>
      <c r="W42" s="37"/>
      <c r="X42" s="37"/>
      <c r="Y42" s="37"/>
      <c r="Z42" s="37"/>
      <c r="AA42" s="37"/>
      <c r="AB42" s="37"/>
      <c r="AC42" s="37"/>
      <c r="AD42" s="37"/>
      <c r="AE42" s="37"/>
      <c r="AF42" s="37"/>
      <c r="AG42" s="37"/>
      <c r="AH42" s="37"/>
    </row>
    <row r="43" spans="1:34" x14ac:dyDescent="0.35">
      <c r="A43" s="9" t="s">
        <v>25</v>
      </c>
      <c r="B43" s="9"/>
      <c r="C43" s="38"/>
      <c r="D43" s="38"/>
      <c r="E43" s="38"/>
      <c r="F43" s="38"/>
      <c r="G43" s="38"/>
      <c r="H43" s="38"/>
      <c r="I43" s="38"/>
      <c r="J43" s="38"/>
      <c r="K43" s="38"/>
      <c r="L43" s="38"/>
      <c r="M43" s="38"/>
      <c r="N43" s="38"/>
      <c r="O43" s="38"/>
      <c r="P43" s="38"/>
      <c r="Q43" s="37"/>
      <c r="R43" s="37"/>
      <c r="S43" s="37"/>
      <c r="T43" s="37"/>
      <c r="U43" s="37"/>
      <c r="V43" s="37"/>
      <c r="W43" s="37"/>
      <c r="X43" s="37"/>
      <c r="Y43" s="37"/>
      <c r="Z43" s="37"/>
      <c r="AA43" s="37"/>
      <c r="AB43" s="37"/>
      <c r="AC43" s="37"/>
      <c r="AD43" s="37"/>
      <c r="AE43" s="37"/>
      <c r="AF43" s="37"/>
      <c r="AG43" s="37"/>
      <c r="AH43" s="37"/>
    </row>
    <row r="44" spans="1:34" x14ac:dyDescent="0.35">
      <c r="A44" s="9" t="s">
        <v>99</v>
      </c>
      <c r="B44" s="9"/>
      <c r="C44" s="38"/>
      <c r="D44" s="38"/>
      <c r="E44" s="38"/>
      <c r="F44" s="38"/>
      <c r="G44" s="38"/>
      <c r="H44" s="38"/>
      <c r="I44" s="38"/>
      <c r="J44" s="38"/>
      <c r="K44" s="38"/>
      <c r="L44" s="38"/>
      <c r="M44" s="38"/>
      <c r="N44" s="38"/>
      <c r="O44" s="38"/>
      <c r="P44" s="38"/>
      <c r="Q44" s="37"/>
      <c r="R44" s="37"/>
      <c r="S44" s="37"/>
      <c r="T44" s="37"/>
      <c r="U44" s="37"/>
      <c r="V44" s="37"/>
      <c r="W44" s="37"/>
      <c r="X44" s="37"/>
      <c r="Y44" s="37"/>
      <c r="Z44" s="37"/>
      <c r="AA44" s="37"/>
      <c r="AB44" s="37"/>
      <c r="AC44" s="37"/>
      <c r="AD44" s="37"/>
      <c r="AE44" s="37"/>
      <c r="AF44" s="37"/>
      <c r="AG44" s="37"/>
      <c r="AH44" s="37"/>
    </row>
    <row r="45" spans="1:34" x14ac:dyDescent="0.35">
      <c r="A45" s="9" t="s">
        <v>248</v>
      </c>
      <c r="B45" s="9"/>
      <c r="C45" s="38"/>
      <c r="D45" s="38"/>
      <c r="E45" s="38"/>
      <c r="F45" s="38"/>
      <c r="G45" s="38"/>
      <c r="H45" s="38"/>
      <c r="I45" s="38"/>
      <c r="J45" s="38"/>
      <c r="K45" s="38"/>
      <c r="L45" s="38"/>
      <c r="M45" s="38"/>
      <c r="N45" s="38"/>
      <c r="O45" s="38"/>
      <c r="P45" s="38"/>
      <c r="Q45" s="37"/>
      <c r="R45" s="37"/>
      <c r="S45" s="37"/>
      <c r="T45" s="37"/>
      <c r="U45" s="37"/>
      <c r="V45" s="37"/>
      <c r="W45" s="37"/>
      <c r="X45" s="37"/>
      <c r="Y45" s="37"/>
      <c r="Z45" s="37"/>
      <c r="AA45" s="37"/>
      <c r="AB45" s="37"/>
      <c r="AC45" s="37"/>
      <c r="AD45" s="37"/>
      <c r="AE45" s="37"/>
      <c r="AF45" s="37"/>
      <c r="AG45" s="37"/>
      <c r="AH45" s="37"/>
    </row>
    <row r="46" spans="1:34" x14ac:dyDescent="0.35">
      <c r="A46" s="9" t="s">
        <v>249</v>
      </c>
      <c r="B46" s="9"/>
      <c r="C46" s="38"/>
      <c r="D46" s="38"/>
      <c r="E46" s="38"/>
      <c r="F46" s="38"/>
      <c r="G46" s="38"/>
      <c r="H46" s="38"/>
      <c r="I46" s="38"/>
      <c r="J46" s="38"/>
      <c r="K46" s="38"/>
      <c r="L46" s="38"/>
      <c r="M46" s="38"/>
      <c r="N46" s="38"/>
      <c r="O46" s="38"/>
      <c r="P46" s="38"/>
      <c r="Q46" s="37"/>
      <c r="R46" s="37"/>
      <c r="S46" s="37"/>
      <c r="T46" s="37"/>
      <c r="U46" s="37"/>
      <c r="V46" s="37"/>
      <c r="W46" s="37"/>
      <c r="X46" s="37"/>
      <c r="Y46" s="37"/>
      <c r="Z46" s="37"/>
      <c r="AA46" s="37"/>
      <c r="AB46" s="37"/>
      <c r="AC46" s="37"/>
      <c r="AD46" s="37"/>
      <c r="AE46" s="37"/>
      <c r="AF46" s="37"/>
      <c r="AG46" s="37"/>
      <c r="AH46" s="37"/>
    </row>
    <row r="47" spans="1:34" x14ac:dyDescent="0.35">
      <c r="A47" s="9" t="s">
        <v>250</v>
      </c>
      <c r="B47" s="9"/>
      <c r="C47" s="38"/>
      <c r="D47" s="38"/>
      <c r="E47" s="38"/>
      <c r="F47" s="38"/>
      <c r="G47" s="38"/>
      <c r="H47" s="38"/>
      <c r="I47" s="38"/>
      <c r="J47" s="38"/>
      <c r="K47" s="38"/>
      <c r="L47" s="38"/>
      <c r="M47" s="38"/>
      <c r="N47" s="38"/>
      <c r="O47" s="38"/>
      <c r="P47" s="38"/>
      <c r="Q47" s="37"/>
      <c r="R47" s="37"/>
      <c r="S47" s="37"/>
      <c r="T47" s="37"/>
      <c r="U47" s="37"/>
      <c r="V47" s="37"/>
      <c r="W47" s="37"/>
      <c r="X47" s="37"/>
      <c r="Y47" s="37"/>
      <c r="Z47" s="37"/>
      <c r="AA47" s="37"/>
      <c r="AB47" s="37"/>
      <c r="AC47" s="37"/>
      <c r="AD47" s="37"/>
      <c r="AE47" s="37"/>
      <c r="AF47" s="37"/>
      <c r="AG47" s="37"/>
      <c r="AH47" s="37"/>
    </row>
    <row r="48" spans="1:34" x14ac:dyDescent="0.35">
      <c r="A48" s="9" t="s">
        <v>251</v>
      </c>
      <c r="B48" s="9"/>
      <c r="C48" s="38"/>
      <c r="D48" s="38"/>
      <c r="E48" s="38"/>
      <c r="F48" s="38"/>
      <c r="G48" s="38"/>
      <c r="H48" s="38"/>
      <c r="I48" s="38"/>
      <c r="J48" s="38"/>
      <c r="K48" s="38"/>
      <c r="L48" s="38"/>
      <c r="M48" s="38"/>
      <c r="N48" s="38"/>
      <c r="O48" s="38"/>
      <c r="P48" s="38"/>
      <c r="Q48" s="37"/>
      <c r="R48" s="37"/>
      <c r="S48" s="37"/>
      <c r="T48" s="37"/>
      <c r="U48" s="37"/>
      <c r="V48" s="37"/>
      <c r="W48" s="37"/>
      <c r="X48" s="37"/>
      <c r="Y48" s="37"/>
      <c r="Z48" s="37"/>
      <c r="AA48" s="37"/>
      <c r="AB48" s="37"/>
      <c r="AC48" s="37"/>
      <c r="AD48" s="37"/>
      <c r="AE48" s="37"/>
      <c r="AF48" s="37"/>
      <c r="AG48" s="37"/>
      <c r="AH48" s="37"/>
    </row>
    <row r="49" spans="1:34" x14ac:dyDescent="0.35">
      <c r="A49" s="9" t="s">
        <v>252</v>
      </c>
      <c r="B49" s="9"/>
      <c r="C49" s="7" t="s">
        <v>57</v>
      </c>
      <c r="D49" s="8" t="s">
        <v>73</v>
      </c>
      <c r="E49" s="39"/>
      <c r="F49" s="7" t="s">
        <v>57</v>
      </c>
      <c r="G49" s="7" t="s">
        <v>258</v>
      </c>
      <c r="H49" s="8" t="s">
        <v>73</v>
      </c>
      <c r="I49" s="38"/>
      <c r="J49" s="38"/>
      <c r="K49" s="38"/>
      <c r="L49" s="38"/>
      <c r="M49" s="38"/>
      <c r="N49" s="38"/>
      <c r="O49" s="38"/>
      <c r="P49" s="38"/>
      <c r="Q49" s="37"/>
      <c r="R49" s="37"/>
      <c r="S49" s="37"/>
      <c r="T49" s="37"/>
      <c r="U49" s="37"/>
      <c r="V49" s="37"/>
      <c r="W49" s="37"/>
      <c r="X49" s="37"/>
      <c r="Y49" s="37"/>
      <c r="Z49" s="37"/>
      <c r="AA49" s="37"/>
      <c r="AB49" s="37"/>
      <c r="AC49" s="37"/>
      <c r="AD49" s="37"/>
      <c r="AE49" s="37"/>
      <c r="AF49" s="37"/>
      <c r="AG49" s="37"/>
      <c r="AH49" s="37"/>
    </row>
    <row r="50" spans="1:34" x14ac:dyDescent="0.35">
      <c r="A50" s="9" t="s">
        <v>253</v>
      </c>
      <c r="B50" s="9"/>
      <c r="C50" s="40" t="s">
        <v>58</v>
      </c>
      <c r="D50" s="41">
        <v>50</v>
      </c>
      <c r="E50" s="39"/>
      <c r="F50" s="40" t="s">
        <v>58</v>
      </c>
      <c r="G50" s="40" t="s">
        <v>259</v>
      </c>
      <c r="H50" s="41">
        <v>50</v>
      </c>
      <c r="I50" s="38"/>
      <c r="J50" s="38"/>
      <c r="K50" s="38"/>
      <c r="L50" s="38"/>
      <c r="M50" s="38"/>
      <c r="N50" s="38"/>
      <c r="O50" s="38"/>
      <c r="P50" s="38"/>
      <c r="Q50" s="37"/>
      <c r="R50" s="37"/>
      <c r="S50" s="37"/>
      <c r="T50" s="37"/>
      <c r="U50" s="37"/>
      <c r="V50" s="37"/>
      <c r="W50" s="37"/>
      <c r="X50" s="37"/>
      <c r="Y50" s="37"/>
      <c r="Z50" s="37"/>
      <c r="AA50" s="37"/>
      <c r="AB50" s="37"/>
      <c r="AC50" s="37"/>
      <c r="AD50" s="37"/>
      <c r="AE50" s="37"/>
      <c r="AF50" s="37"/>
      <c r="AG50" s="37"/>
      <c r="AH50" s="37"/>
    </row>
    <row r="51" spans="1:34" x14ac:dyDescent="0.35">
      <c r="A51" s="9" t="s">
        <v>254</v>
      </c>
      <c r="B51" s="9"/>
      <c r="C51" s="40" t="s">
        <v>59</v>
      </c>
      <c r="D51" s="41">
        <v>20</v>
      </c>
      <c r="E51" s="39"/>
      <c r="F51" s="40" t="s">
        <v>59</v>
      </c>
      <c r="G51" s="40" t="s">
        <v>260</v>
      </c>
      <c r="H51" s="41">
        <v>20</v>
      </c>
      <c r="I51" s="38"/>
      <c r="J51" s="38"/>
      <c r="K51" s="38"/>
      <c r="L51" s="38"/>
      <c r="M51" s="38"/>
      <c r="N51" s="38"/>
      <c r="O51" s="38"/>
      <c r="P51" s="38"/>
      <c r="Q51" s="37"/>
      <c r="R51" s="37"/>
      <c r="S51" s="37"/>
      <c r="T51" s="37"/>
      <c r="U51" s="37"/>
      <c r="V51" s="37"/>
      <c r="W51" s="37"/>
      <c r="X51" s="37"/>
      <c r="Y51" s="37"/>
      <c r="Z51" s="37"/>
      <c r="AA51" s="37"/>
      <c r="AB51" s="37"/>
      <c r="AC51" s="37"/>
      <c r="AD51" s="37"/>
      <c r="AE51" s="37"/>
      <c r="AF51" s="37"/>
      <c r="AG51" s="37"/>
      <c r="AH51" s="37"/>
    </row>
    <row r="52" spans="1:34" x14ac:dyDescent="0.35">
      <c r="A52" s="9" t="s">
        <v>255</v>
      </c>
      <c r="B52" s="9"/>
      <c r="C52" s="40" t="s">
        <v>60</v>
      </c>
      <c r="D52" s="41">
        <v>60</v>
      </c>
      <c r="E52" s="39"/>
      <c r="F52" s="40" t="s">
        <v>60</v>
      </c>
      <c r="G52" s="40" t="s">
        <v>261</v>
      </c>
      <c r="H52" s="41">
        <v>60</v>
      </c>
      <c r="I52" s="38"/>
      <c r="J52" s="38"/>
      <c r="K52" s="38"/>
      <c r="L52" s="38"/>
      <c r="M52" s="38"/>
      <c r="N52" s="38"/>
      <c r="O52" s="38"/>
      <c r="P52" s="38"/>
      <c r="Q52" s="37"/>
      <c r="R52" s="37"/>
      <c r="S52" s="37"/>
      <c r="T52" s="37"/>
      <c r="U52" s="37"/>
      <c r="V52" s="37"/>
      <c r="W52" s="37"/>
      <c r="X52" s="37"/>
      <c r="Y52" s="37"/>
      <c r="Z52" s="37"/>
      <c r="AA52" s="37"/>
      <c r="AB52" s="37"/>
      <c r="AC52" s="37"/>
      <c r="AD52" s="37"/>
      <c r="AE52" s="37"/>
      <c r="AF52" s="37"/>
      <c r="AG52" s="37"/>
      <c r="AH52" s="37"/>
    </row>
    <row r="53" spans="1:34" x14ac:dyDescent="0.35">
      <c r="A53" s="9" t="s">
        <v>30</v>
      </c>
      <c r="B53" s="9"/>
      <c r="C53" s="40" t="s">
        <v>61</v>
      </c>
      <c r="D53" s="41">
        <v>40</v>
      </c>
      <c r="E53" s="39"/>
      <c r="F53" s="40" t="s">
        <v>61</v>
      </c>
      <c r="G53" s="40" t="s">
        <v>262</v>
      </c>
      <c r="H53" s="41">
        <v>40</v>
      </c>
      <c r="I53" s="38"/>
      <c r="J53" s="38"/>
      <c r="K53" s="38"/>
      <c r="L53" s="38"/>
      <c r="M53" s="38"/>
      <c r="N53" s="38"/>
      <c r="O53" s="38"/>
      <c r="P53" s="38"/>
      <c r="Q53" s="37"/>
      <c r="R53" s="37"/>
      <c r="S53" s="37"/>
      <c r="T53" s="37"/>
      <c r="U53" s="37"/>
      <c r="V53" s="37"/>
      <c r="W53" s="37"/>
      <c r="X53" s="37"/>
      <c r="Y53" s="37"/>
      <c r="Z53" s="37"/>
      <c r="AA53" s="37"/>
      <c r="AB53" s="37"/>
      <c r="AC53" s="37"/>
      <c r="AD53" s="37"/>
      <c r="AE53" s="37"/>
      <c r="AF53" s="37"/>
      <c r="AG53" s="37"/>
      <c r="AH53" s="37"/>
    </row>
    <row r="54" spans="1:34" x14ac:dyDescent="0.35">
      <c r="A54" s="9" t="s">
        <v>56</v>
      </c>
      <c r="B54" s="9"/>
      <c r="C54" s="40" t="s">
        <v>58</v>
      </c>
      <c r="D54" s="41">
        <v>50</v>
      </c>
      <c r="E54" s="39"/>
      <c r="F54" s="40" t="s">
        <v>58</v>
      </c>
      <c r="G54" s="40" t="s">
        <v>263</v>
      </c>
      <c r="H54" s="41">
        <v>50</v>
      </c>
      <c r="I54" s="38"/>
      <c r="J54" s="38"/>
      <c r="K54" s="38"/>
      <c r="L54" s="38"/>
      <c r="M54" s="38"/>
      <c r="N54" s="38"/>
      <c r="O54" s="38"/>
      <c r="P54" s="38"/>
      <c r="Q54" s="37"/>
      <c r="R54" s="37"/>
      <c r="S54" s="37"/>
      <c r="T54" s="37"/>
      <c r="U54" s="37"/>
      <c r="V54" s="37"/>
      <c r="W54" s="37"/>
      <c r="X54" s="37"/>
      <c r="Y54" s="37"/>
      <c r="Z54" s="37"/>
      <c r="AA54" s="37"/>
      <c r="AB54" s="37"/>
      <c r="AC54" s="37"/>
      <c r="AD54" s="37"/>
      <c r="AE54" s="37"/>
      <c r="AF54" s="37"/>
      <c r="AG54" s="37"/>
      <c r="AH54" s="37"/>
    </row>
    <row r="55" spans="1:34" x14ac:dyDescent="0.35">
      <c r="A55" s="9" t="s">
        <v>24</v>
      </c>
      <c r="B55" s="9"/>
      <c r="C55" s="40" t="s">
        <v>59</v>
      </c>
      <c r="D55" s="41">
        <v>20</v>
      </c>
      <c r="E55" s="39"/>
      <c r="F55" s="40" t="s">
        <v>59</v>
      </c>
      <c r="G55" s="40" t="s">
        <v>264</v>
      </c>
      <c r="H55" s="41">
        <v>20</v>
      </c>
      <c r="I55" s="38"/>
      <c r="J55" s="38"/>
      <c r="K55" s="38"/>
      <c r="L55" s="38"/>
      <c r="M55" s="38"/>
      <c r="N55" s="38"/>
      <c r="O55" s="38"/>
      <c r="P55" s="38"/>
      <c r="Q55" s="37"/>
      <c r="R55" s="37"/>
      <c r="S55" s="37"/>
      <c r="T55" s="37"/>
      <c r="U55" s="37"/>
      <c r="V55" s="37"/>
      <c r="W55" s="37"/>
      <c r="X55" s="37"/>
      <c r="Y55" s="37"/>
      <c r="Z55" s="37"/>
      <c r="AA55" s="37"/>
      <c r="AB55" s="37"/>
      <c r="AC55" s="37"/>
      <c r="AD55" s="37"/>
      <c r="AE55" s="37"/>
      <c r="AF55" s="37"/>
      <c r="AG55" s="37"/>
      <c r="AH55" s="37"/>
    </row>
    <row r="56" spans="1:34" x14ac:dyDescent="0.35">
      <c r="B56" s="9"/>
      <c r="C56" s="40" t="s">
        <v>60</v>
      </c>
      <c r="D56" s="41">
        <v>60</v>
      </c>
      <c r="E56" s="39"/>
      <c r="F56" s="40" t="s">
        <v>60</v>
      </c>
      <c r="G56" s="40" t="s">
        <v>265</v>
      </c>
      <c r="H56" s="41">
        <v>60</v>
      </c>
      <c r="I56" s="38"/>
      <c r="J56" s="38"/>
      <c r="K56" s="38"/>
      <c r="L56" s="38"/>
      <c r="M56" s="38"/>
      <c r="N56" s="38"/>
      <c r="O56" s="38"/>
      <c r="P56" s="38"/>
      <c r="Q56" s="37"/>
      <c r="R56" s="37"/>
      <c r="S56" s="37"/>
      <c r="T56" s="37"/>
      <c r="U56" s="37"/>
      <c r="V56" s="37"/>
      <c r="W56" s="37"/>
      <c r="X56" s="37"/>
      <c r="Y56" s="37"/>
      <c r="Z56" s="37"/>
      <c r="AA56" s="37"/>
      <c r="AB56" s="37"/>
      <c r="AC56" s="37"/>
      <c r="AD56" s="37"/>
      <c r="AE56" s="37"/>
      <c r="AF56" s="37"/>
      <c r="AG56" s="37"/>
      <c r="AH56" s="37"/>
    </row>
    <row r="57" spans="1:34" x14ac:dyDescent="0.35">
      <c r="B57" s="9"/>
      <c r="C57" s="40" t="s">
        <v>61</v>
      </c>
      <c r="D57" s="41">
        <v>40</v>
      </c>
      <c r="E57" s="39"/>
      <c r="F57" s="40" t="s">
        <v>61</v>
      </c>
      <c r="G57" s="40" t="s">
        <v>266</v>
      </c>
      <c r="H57" s="41">
        <v>40</v>
      </c>
      <c r="I57" s="38"/>
      <c r="J57" s="38"/>
      <c r="K57" s="38"/>
      <c r="L57" s="38"/>
      <c r="M57" s="38"/>
      <c r="N57" s="38"/>
      <c r="O57" s="38"/>
      <c r="P57" s="38"/>
      <c r="Q57" s="37"/>
      <c r="R57" s="37"/>
      <c r="S57" s="37"/>
      <c r="T57" s="37"/>
      <c r="U57" s="37"/>
      <c r="V57" s="37"/>
      <c r="W57" s="37"/>
      <c r="X57" s="37"/>
      <c r="Y57" s="37"/>
      <c r="Z57" s="37"/>
      <c r="AA57" s="37"/>
      <c r="AB57" s="37"/>
      <c r="AC57" s="37"/>
      <c r="AD57" s="37"/>
      <c r="AE57" s="37"/>
      <c r="AF57" s="37"/>
      <c r="AG57" s="37"/>
      <c r="AH57" s="37"/>
    </row>
    <row r="58" spans="1:34" x14ac:dyDescent="0.35">
      <c r="B58" s="9"/>
      <c r="C58" s="40" t="s">
        <v>58</v>
      </c>
      <c r="D58" s="41">
        <v>50</v>
      </c>
      <c r="E58" s="39"/>
      <c r="F58" s="40" t="s">
        <v>58</v>
      </c>
      <c r="G58" s="40" t="s">
        <v>263</v>
      </c>
      <c r="H58" s="41">
        <v>50</v>
      </c>
      <c r="I58" s="38"/>
      <c r="J58" s="38"/>
      <c r="K58" s="38"/>
      <c r="L58" s="38"/>
      <c r="M58" s="38"/>
      <c r="N58" s="38"/>
      <c r="O58" s="38"/>
      <c r="P58" s="38"/>
      <c r="Q58" s="37"/>
      <c r="R58" s="37"/>
      <c r="S58" s="37"/>
      <c r="T58" s="37"/>
      <c r="U58" s="37"/>
      <c r="V58" s="37"/>
      <c r="W58" s="37"/>
      <c r="X58" s="37"/>
      <c r="Y58" s="37"/>
      <c r="Z58" s="37"/>
      <c r="AA58" s="37"/>
      <c r="AB58" s="37"/>
      <c r="AC58" s="37"/>
      <c r="AD58" s="37"/>
      <c r="AE58" s="37"/>
      <c r="AF58" s="37"/>
      <c r="AG58" s="37"/>
      <c r="AH58" s="37"/>
    </row>
    <row r="59" spans="1:34" x14ac:dyDescent="0.35">
      <c r="B59" s="9"/>
      <c r="C59" s="40" t="s">
        <v>59</v>
      </c>
      <c r="D59" s="41">
        <v>20</v>
      </c>
      <c r="E59" s="39"/>
      <c r="F59" s="40" t="s">
        <v>59</v>
      </c>
      <c r="G59" s="40" t="s">
        <v>264</v>
      </c>
      <c r="H59" s="41">
        <v>20</v>
      </c>
      <c r="I59" s="38"/>
      <c r="J59" s="38"/>
      <c r="K59" s="38"/>
      <c r="L59" s="38"/>
      <c r="M59" s="38"/>
      <c r="N59" s="38"/>
      <c r="O59" s="38"/>
      <c r="P59" s="38"/>
      <c r="Q59" s="37"/>
      <c r="R59" s="37"/>
      <c r="S59" s="37"/>
      <c r="T59" s="37"/>
      <c r="U59" s="37"/>
      <c r="V59" s="37"/>
      <c r="W59" s="37"/>
      <c r="X59" s="37"/>
      <c r="Y59" s="37"/>
      <c r="Z59" s="37"/>
      <c r="AA59" s="37"/>
      <c r="AB59" s="37"/>
      <c r="AC59" s="37"/>
      <c r="AD59" s="37"/>
      <c r="AE59" s="37"/>
      <c r="AF59" s="37"/>
      <c r="AG59" s="37"/>
      <c r="AH59" s="37"/>
    </row>
    <row r="60" spans="1:34" x14ac:dyDescent="0.35">
      <c r="B60" s="9"/>
      <c r="C60" s="40" t="s">
        <v>60</v>
      </c>
      <c r="D60" s="41">
        <v>60</v>
      </c>
      <c r="E60" s="39"/>
      <c r="F60" s="40" t="s">
        <v>60</v>
      </c>
      <c r="G60" s="40" t="s">
        <v>261</v>
      </c>
      <c r="H60" s="41">
        <v>60</v>
      </c>
      <c r="I60" s="38"/>
      <c r="J60" s="38"/>
      <c r="K60" s="38"/>
      <c r="L60" s="38"/>
      <c r="M60" s="38"/>
      <c r="N60" s="38"/>
      <c r="O60" s="38"/>
      <c r="P60" s="38"/>
      <c r="Q60" s="37"/>
      <c r="R60" s="37"/>
      <c r="S60" s="37"/>
      <c r="T60" s="37"/>
      <c r="U60" s="37"/>
      <c r="V60" s="37"/>
      <c r="W60" s="37"/>
      <c r="X60" s="37"/>
      <c r="Y60" s="37"/>
      <c r="Z60" s="37"/>
      <c r="AA60" s="37"/>
      <c r="AB60" s="37"/>
      <c r="AC60" s="37"/>
      <c r="AD60" s="37"/>
      <c r="AE60" s="37"/>
      <c r="AF60" s="37"/>
      <c r="AG60" s="37"/>
      <c r="AH60" s="37"/>
    </row>
    <row r="61" spans="1:34" x14ac:dyDescent="0.35">
      <c r="B61" s="9"/>
      <c r="C61" s="40" t="s">
        <v>61</v>
      </c>
      <c r="D61" s="41">
        <v>40</v>
      </c>
      <c r="E61" s="39"/>
      <c r="F61" s="40" t="s">
        <v>61</v>
      </c>
      <c r="G61" s="40" t="s">
        <v>266</v>
      </c>
      <c r="H61" s="41">
        <v>40</v>
      </c>
      <c r="I61" s="38"/>
      <c r="J61" s="38"/>
      <c r="K61" s="38"/>
      <c r="L61" s="38"/>
      <c r="M61" s="38"/>
      <c r="N61" s="38"/>
      <c r="O61" s="38"/>
      <c r="P61" s="38"/>
      <c r="Q61" s="37"/>
      <c r="R61" s="37"/>
      <c r="S61" s="37"/>
      <c r="T61" s="37"/>
      <c r="U61" s="37"/>
      <c r="V61" s="37"/>
      <c r="W61" s="37"/>
      <c r="X61" s="37"/>
      <c r="Y61" s="37"/>
      <c r="Z61" s="37"/>
      <c r="AA61" s="37"/>
      <c r="AB61" s="37"/>
      <c r="AC61" s="37"/>
      <c r="AD61" s="37"/>
      <c r="AE61" s="37"/>
      <c r="AF61" s="37"/>
      <c r="AG61" s="37"/>
      <c r="AH61" s="37"/>
    </row>
    <row r="62" spans="1:34" x14ac:dyDescent="0.35">
      <c r="B62" s="9"/>
      <c r="C62" s="21"/>
      <c r="D62" s="21"/>
      <c r="E62" s="21"/>
      <c r="F62" s="21"/>
      <c r="G62" s="21"/>
      <c r="H62" s="21"/>
      <c r="I62" s="38"/>
      <c r="J62" s="38"/>
      <c r="K62" s="38"/>
      <c r="L62" s="38"/>
      <c r="M62" s="38"/>
      <c r="N62" s="38"/>
      <c r="O62" s="38"/>
      <c r="P62" s="38"/>
      <c r="Q62" s="37"/>
      <c r="R62" s="37"/>
      <c r="S62" s="37"/>
      <c r="T62" s="37"/>
      <c r="U62" s="37"/>
      <c r="V62" s="37"/>
      <c r="W62" s="37"/>
      <c r="X62" s="37"/>
      <c r="Y62" s="37"/>
      <c r="Z62" s="37"/>
      <c r="AA62" s="37"/>
      <c r="AB62" s="37"/>
      <c r="AC62" s="37"/>
      <c r="AD62" s="37"/>
      <c r="AE62" s="37"/>
      <c r="AF62" s="37"/>
      <c r="AG62" s="37"/>
      <c r="AH62" s="37"/>
    </row>
    <row r="63" spans="1:34" ht="15" thickBot="1" x14ac:dyDescent="0.4">
      <c r="B63" s="9"/>
      <c r="C63" s="38" t="s">
        <v>57</v>
      </c>
      <c r="D63" s="23" t="s">
        <v>257</v>
      </c>
      <c r="E63" s="39"/>
      <c r="F63" s="38" t="s">
        <v>57</v>
      </c>
      <c r="G63" s="38" t="s">
        <v>258</v>
      </c>
      <c r="H63" s="23" t="s">
        <v>269</v>
      </c>
      <c r="I63" s="38"/>
      <c r="J63" s="38"/>
      <c r="K63" s="38"/>
      <c r="L63" s="38"/>
      <c r="M63" s="38"/>
      <c r="N63" s="38"/>
      <c r="O63" s="38"/>
      <c r="P63" s="38"/>
      <c r="Q63" s="37"/>
      <c r="R63" s="37"/>
      <c r="S63" s="37"/>
      <c r="T63" s="37"/>
      <c r="U63" s="37"/>
      <c r="V63" s="37"/>
      <c r="W63" s="37"/>
      <c r="X63" s="37"/>
      <c r="Y63" s="37"/>
      <c r="Z63" s="37"/>
      <c r="AA63" s="37"/>
      <c r="AB63" s="37"/>
      <c r="AC63" s="37"/>
      <c r="AD63" s="37"/>
      <c r="AE63" s="37"/>
      <c r="AF63" s="37"/>
      <c r="AG63" s="37"/>
      <c r="AH63" s="37"/>
    </row>
    <row r="64" spans="1:34" ht="15.5" thickTop="1" thickBot="1" x14ac:dyDescent="0.4">
      <c r="B64" s="9"/>
      <c r="C64" s="46" t="s">
        <v>58</v>
      </c>
      <c r="D64" s="47">
        <f>COUNTIF(C50:C61,C64)</f>
        <v>3</v>
      </c>
      <c r="E64" s="39"/>
      <c r="F64" s="46" t="s">
        <v>59</v>
      </c>
      <c r="G64" s="46" t="s">
        <v>260</v>
      </c>
      <c r="H64" s="42">
        <f>COUNTIFS(F50:F61,F64,G50:G61,G64)</f>
        <v>1</v>
      </c>
      <c r="I64" s="38"/>
      <c r="J64" s="38"/>
      <c r="K64" s="38"/>
      <c r="L64" s="38"/>
      <c r="M64" s="38"/>
      <c r="N64" s="38"/>
      <c r="O64" s="38"/>
      <c r="P64" s="38"/>
      <c r="Q64" s="37"/>
      <c r="R64" s="37"/>
      <c r="S64" s="37"/>
      <c r="T64" s="37"/>
      <c r="U64" s="37"/>
      <c r="V64" s="37"/>
      <c r="W64" s="37"/>
      <c r="X64" s="37"/>
      <c r="Y64" s="37"/>
      <c r="Z64" s="37"/>
      <c r="AA64" s="37"/>
      <c r="AB64" s="37"/>
      <c r="AC64" s="37"/>
      <c r="AD64" s="37"/>
      <c r="AE64" s="37"/>
      <c r="AF64" s="37"/>
      <c r="AG64" s="37"/>
      <c r="AH64" s="37"/>
    </row>
    <row r="65" spans="2:34" ht="15" thickTop="1" x14ac:dyDescent="0.35">
      <c r="B65" s="9"/>
      <c r="C65" s="38"/>
      <c r="D65" s="38"/>
      <c r="E65" s="39"/>
      <c r="F65" s="38"/>
      <c r="G65" s="38"/>
      <c r="H65" s="38"/>
      <c r="I65" s="38"/>
      <c r="J65" s="38"/>
      <c r="K65" s="38"/>
      <c r="L65" s="38"/>
      <c r="M65" s="38"/>
      <c r="N65" s="38"/>
      <c r="O65" s="38"/>
      <c r="P65" s="38"/>
      <c r="Q65" s="37"/>
      <c r="R65" s="37"/>
      <c r="S65" s="37"/>
      <c r="T65" s="37"/>
      <c r="U65" s="37"/>
      <c r="V65" s="37"/>
      <c r="W65" s="37"/>
      <c r="X65" s="37"/>
      <c r="Y65" s="37"/>
      <c r="Z65" s="37"/>
      <c r="AA65" s="37"/>
      <c r="AB65" s="37"/>
      <c r="AC65" s="37"/>
      <c r="AD65" s="37"/>
      <c r="AE65" s="37"/>
      <c r="AF65" s="37"/>
      <c r="AG65" s="37"/>
      <c r="AH65" s="37"/>
    </row>
    <row r="66" spans="2:34" x14ac:dyDescent="0.35">
      <c r="B66" s="9"/>
      <c r="C66" s="1"/>
      <c r="D66" s="1"/>
      <c r="E66" s="1"/>
      <c r="F66" s="1"/>
      <c r="G66" s="1"/>
      <c r="H66" s="1"/>
      <c r="I66" s="38"/>
      <c r="J66" s="38"/>
      <c r="K66" s="38"/>
      <c r="L66" s="38"/>
      <c r="M66" s="38"/>
      <c r="N66" s="38"/>
      <c r="O66" s="38"/>
      <c r="P66" s="38"/>
      <c r="Q66" s="37"/>
      <c r="R66" s="37"/>
      <c r="S66" s="37"/>
      <c r="T66" s="37"/>
      <c r="U66" s="37"/>
      <c r="V66" s="37"/>
      <c r="W66" s="37"/>
      <c r="X66" s="37"/>
      <c r="Y66" s="37"/>
      <c r="Z66" s="37"/>
      <c r="AA66" s="37"/>
      <c r="AB66" s="37"/>
      <c r="AC66" s="37"/>
      <c r="AD66" s="37"/>
      <c r="AE66" s="37"/>
      <c r="AF66" s="37"/>
      <c r="AG66" s="37"/>
      <c r="AH66" s="37"/>
    </row>
    <row r="67" spans="2:34" x14ac:dyDescent="0.35">
      <c r="B67" s="9"/>
      <c r="C67" s="1"/>
      <c r="D67" s="1"/>
      <c r="E67" s="1"/>
      <c r="F67" s="1"/>
      <c r="G67" s="1"/>
      <c r="H67" s="1"/>
      <c r="I67" s="38"/>
      <c r="J67" s="38"/>
      <c r="K67" s="38"/>
      <c r="L67" s="38"/>
      <c r="M67" s="38"/>
      <c r="N67" s="38"/>
      <c r="O67" s="38"/>
      <c r="P67" s="38"/>
      <c r="Q67" s="37"/>
      <c r="R67" s="37"/>
      <c r="S67" s="37"/>
      <c r="T67" s="37"/>
      <c r="U67" s="37"/>
      <c r="V67" s="37"/>
      <c r="W67" s="37"/>
      <c r="X67" s="37"/>
      <c r="Y67" s="37"/>
      <c r="Z67" s="37"/>
      <c r="AA67" s="37"/>
      <c r="AB67" s="37"/>
      <c r="AC67" s="37"/>
      <c r="AD67" s="37"/>
      <c r="AE67" s="37"/>
      <c r="AF67" s="37"/>
      <c r="AG67" s="37"/>
      <c r="AH67" s="37"/>
    </row>
    <row r="68" spans="2:34" x14ac:dyDescent="0.35">
      <c r="B68" s="9"/>
      <c r="C68" s="1"/>
      <c r="D68" s="1"/>
      <c r="E68" s="1"/>
      <c r="F68" s="1"/>
      <c r="G68" s="1"/>
      <c r="H68" s="1"/>
      <c r="I68" s="38"/>
      <c r="J68" s="38"/>
      <c r="K68" s="38"/>
      <c r="L68" s="38"/>
      <c r="M68" s="38"/>
      <c r="N68" s="38"/>
      <c r="O68" s="38"/>
      <c r="P68" s="38"/>
      <c r="Q68" s="37"/>
      <c r="R68" s="37"/>
      <c r="S68" s="37"/>
      <c r="T68" s="37"/>
      <c r="U68" s="37"/>
      <c r="V68" s="37"/>
      <c r="W68" s="37"/>
      <c r="X68" s="37"/>
      <c r="Y68" s="37"/>
      <c r="Z68" s="37"/>
      <c r="AA68" s="37"/>
      <c r="AB68" s="37"/>
      <c r="AC68" s="37"/>
      <c r="AD68" s="37"/>
      <c r="AE68" s="37"/>
      <c r="AF68" s="37"/>
      <c r="AG68" s="37"/>
      <c r="AH68" s="37"/>
    </row>
    <row r="69" spans="2:34" x14ac:dyDescent="0.35">
      <c r="B69" s="9"/>
      <c r="C69" s="1"/>
      <c r="D69" s="1"/>
      <c r="E69" s="1"/>
      <c r="F69" s="1"/>
      <c r="G69" s="1"/>
      <c r="H69" s="1"/>
      <c r="I69" s="38"/>
      <c r="J69" s="38"/>
      <c r="K69" s="38"/>
      <c r="L69" s="38"/>
      <c r="M69" s="38"/>
      <c r="N69" s="38"/>
      <c r="O69" s="38"/>
      <c r="P69" s="38"/>
      <c r="Q69" s="37"/>
      <c r="R69" s="37"/>
      <c r="S69" s="37"/>
      <c r="T69" s="37"/>
      <c r="U69" s="37"/>
      <c r="V69" s="37"/>
      <c r="W69" s="37"/>
      <c r="X69" s="37"/>
      <c r="Y69" s="37"/>
      <c r="Z69" s="37"/>
      <c r="AA69" s="37"/>
      <c r="AB69" s="37"/>
      <c r="AC69" s="37"/>
      <c r="AD69" s="37"/>
      <c r="AE69" s="37"/>
      <c r="AF69" s="37"/>
      <c r="AG69" s="37"/>
      <c r="AH69" s="37"/>
    </row>
    <row r="70" spans="2:34" x14ac:dyDescent="0.35">
      <c r="B70" s="9"/>
      <c r="C70" s="1"/>
      <c r="D70" s="1"/>
      <c r="E70" s="1"/>
      <c r="F70" s="1"/>
      <c r="G70" s="1"/>
      <c r="H70" s="1"/>
      <c r="I70" s="38"/>
      <c r="J70" s="38"/>
      <c r="K70" s="38"/>
      <c r="L70" s="38"/>
      <c r="M70" s="38"/>
      <c r="N70" s="38"/>
      <c r="O70" s="38"/>
      <c r="P70" s="38"/>
      <c r="Q70" s="37"/>
      <c r="R70" s="37"/>
      <c r="S70" s="37"/>
      <c r="T70" s="37"/>
      <c r="U70" s="37"/>
      <c r="V70" s="37"/>
      <c r="W70" s="37"/>
      <c r="X70" s="37"/>
      <c r="Y70" s="37"/>
      <c r="Z70" s="37"/>
      <c r="AA70" s="37"/>
      <c r="AB70" s="37"/>
      <c r="AC70" s="37"/>
      <c r="AD70" s="37"/>
      <c r="AE70" s="37"/>
      <c r="AF70" s="37"/>
      <c r="AG70" s="37"/>
      <c r="AH70" s="37"/>
    </row>
    <row r="71" spans="2:34" x14ac:dyDescent="0.35">
      <c r="B71" s="9"/>
      <c r="C71" s="1"/>
      <c r="D71" s="1"/>
      <c r="E71" s="1"/>
      <c r="F71" s="1"/>
      <c r="G71" s="1"/>
      <c r="H71" s="1"/>
      <c r="I71" s="38"/>
      <c r="J71" s="38"/>
      <c r="K71" s="38"/>
      <c r="L71" s="38"/>
      <c r="M71" s="38"/>
      <c r="N71" s="38"/>
      <c r="O71" s="38"/>
      <c r="P71" s="38"/>
      <c r="Q71" s="37"/>
      <c r="R71" s="37"/>
      <c r="S71" s="37"/>
      <c r="T71" s="37"/>
      <c r="U71" s="37"/>
      <c r="V71" s="37"/>
      <c r="W71" s="37"/>
      <c r="X71" s="37"/>
      <c r="Y71" s="37"/>
      <c r="Z71" s="37"/>
      <c r="AA71" s="37"/>
      <c r="AB71" s="37"/>
      <c r="AC71" s="37"/>
      <c r="AD71" s="37"/>
      <c r="AE71" s="37"/>
      <c r="AF71" s="37"/>
      <c r="AG71" s="37"/>
      <c r="AH71" s="37"/>
    </row>
    <row r="72" spans="2:34" x14ac:dyDescent="0.35">
      <c r="B72" s="9"/>
      <c r="C72" s="1"/>
      <c r="D72" s="1"/>
      <c r="E72" s="1"/>
      <c r="F72" s="1"/>
      <c r="G72" s="1"/>
      <c r="H72" s="1"/>
      <c r="I72" s="38"/>
      <c r="J72" s="38"/>
      <c r="K72" s="38"/>
      <c r="L72" s="38"/>
      <c r="M72" s="38"/>
      <c r="N72" s="38"/>
      <c r="O72" s="38"/>
      <c r="P72" s="38"/>
      <c r="Q72" s="37"/>
      <c r="R72" s="37"/>
      <c r="S72" s="37"/>
      <c r="T72" s="37"/>
      <c r="U72" s="37"/>
      <c r="V72" s="37"/>
      <c r="W72" s="37"/>
      <c r="X72" s="37"/>
      <c r="Y72" s="37"/>
      <c r="Z72" s="37"/>
      <c r="AA72" s="37"/>
      <c r="AB72" s="37"/>
      <c r="AC72" s="37"/>
      <c r="AD72" s="37"/>
      <c r="AE72" s="37"/>
      <c r="AF72" s="37"/>
      <c r="AG72" s="37"/>
      <c r="AH72" s="37"/>
    </row>
    <row r="73" spans="2:34" x14ac:dyDescent="0.35">
      <c r="B73" s="9"/>
      <c r="C73" s="1"/>
      <c r="D73" s="1"/>
      <c r="E73" s="1"/>
      <c r="F73" s="1"/>
      <c r="G73" s="1"/>
      <c r="H73" s="1"/>
      <c r="I73" s="38"/>
      <c r="J73" s="38"/>
      <c r="K73" s="38"/>
      <c r="L73" s="38"/>
      <c r="M73" s="38"/>
      <c r="N73" s="38"/>
      <c r="O73" s="38"/>
      <c r="P73" s="38"/>
      <c r="Q73" s="37"/>
      <c r="R73" s="37"/>
      <c r="S73" s="37"/>
      <c r="T73" s="37"/>
      <c r="U73" s="37"/>
      <c r="V73" s="37"/>
      <c r="W73" s="37"/>
      <c r="X73" s="37"/>
      <c r="Y73" s="37"/>
      <c r="Z73" s="37"/>
      <c r="AA73" s="37"/>
      <c r="AB73" s="37"/>
      <c r="AC73" s="37"/>
      <c r="AD73" s="37"/>
      <c r="AE73" s="37"/>
      <c r="AF73" s="37"/>
      <c r="AG73" s="37"/>
      <c r="AH73" s="37"/>
    </row>
    <row r="74" spans="2:34" x14ac:dyDescent="0.35">
      <c r="B74" s="9"/>
      <c r="C74" s="1"/>
      <c r="D74" s="1"/>
      <c r="E74" s="1"/>
      <c r="F74" s="1"/>
      <c r="G74" s="1"/>
      <c r="H74" s="1"/>
      <c r="I74" s="38"/>
      <c r="J74" s="38"/>
      <c r="K74" s="38"/>
      <c r="L74" s="38"/>
      <c r="M74" s="38"/>
      <c r="N74" s="38"/>
      <c r="O74" s="38"/>
      <c r="P74" s="38"/>
      <c r="Q74" s="37"/>
      <c r="R74" s="37"/>
      <c r="S74" s="37"/>
      <c r="T74" s="37"/>
      <c r="U74" s="37"/>
      <c r="V74" s="37"/>
      <c r="W74" s="37"/>
      <c r="X74" s="37"/>
      <c r="Y74" s="37"/>
      <c r="Z74" s="37"/>
      <c r="AA74" s="37"/>
      <c r="AB74" s="37"/>
      <c r="AC74" s="37"/>
      <c r="AD74" s="37"/>
      <c r="AE74" s="37"/>
      <c r="AF74" s="37"/>
      <c r="AG74" s="37"/>
      <c r="AH74" s="37"/>
    </row>
    <row r="75" spans="2:34" x14ac:dyDescent="0.35">
      <c r="B75" s="9"/>
      <c r="C75" s="1"/>
      <c r="D75" s="1"/>
      <c r="E75" s="1"/>
      <c r="F75" s="1"/>
      <c r="G75" s="1"/>
      <c r="H75" s="1"/>
      <c r="I75" s="38"/>
      <c r="J75" s="38"/>
      <c r="K75" s="38"/>
      <c r="L75" s="38"/>
      <c r="M75" s="38"/>
      <c r="N75" s="38"/>
      <c r="O75" s="38"/>
      <c r="P75" s="38"/>
      <c r="Q75" s="37"/>
      <c r="R75" s="37"/>
      <c r="S75" s="37"/>
      <c r="T75" s="37"/>
      <c r="U75" s="37"/>
      <c r="V75" s="37"/>
      <c r="W75" s="37"/>
      <c r="X75" s="37"/>
      <c r="Y75" s="37"/>
      <c r="Z75" s="37"/>
      <c r="AA75" s="37"/>
      <c r="AB75" s="37"/>
      <c r="AC75" s="37"/>
      <c r="AD75" s="37"/>
      <c r="AE75" s="37"/>
      <c r="AF75" s="37"/>
      <c r="AG75" s="37"/>
      <c r="AH75" s="37"/>
    </row>
    <row r="76" spans="2:34" x14ac:dyDescent="0.35">
      <c r="B76" s="9"/>
      <c r="C76" s="1"/>
      <c r="D76" s="1"/>
      <c r="E76" s="1"/>
      <c r="F76" s="1"/>
      <c r="G76" s="1"/>
      <c r="H76" s="1"/>
      <c r="I76" s="38"/>
      <c r="J76" s="38"/>
      <c r="K76" s="38"/>
      <c r="L76" s="38"/>
      <c r="M76" s="38"/>
      <c r="N76" s="38"/>
      <c r="O76" s="38"/>
      <c r="P76" s="38"/>
      <c r="Q76" s="37"/>
      <c r="R76" s="37"/>
      <c r="S76" s="37"/>
      <c r="T76" s="37"/>
      <c r="U76" s="37"/>
      <c r="V76" s="37"/>
      <c r="W76" s="37"/>
      <c r="X76" s="37"/>
      <c r="Y76" s="37"/>
      <c r="Z76" s="37"/>
      <c r="AA76" s="37"/>
      <c r="AB76" s="37"/>
      <c r="AC76" s="37"/>
      <c r="AD76" s="37"/>
      <c r="AE76" s="37"/>
      <c r="AF76" s="37"/>
      <c r="AG76" s="37"/>
      <c r="AH76" s="37"/>
    </row>
    <row r="77" spans="2:34" x14ac:dyDescent="0.35">
      <c r="B77" s="9"/>
      <c r="C77" s="1"/>
      <c r="D77" s="1"/>
      <c r="E77" s="1"/>
      <c r="F77" s="1"/>
      <c r="G77" s="1"/>
      <c r="H77" s="1"/>
      <c r="I77" s="38"/>
      <c r="J77" s="38"/>
      <c r="K77" s="38"/>
      <c r="L77" s="38"/>
      <c r="M77" s="38"/>
      <c r="N77" s="38"/>
      <c r="O77" s="38"/>
      <c r="P77" s="38"/>
      <c r="Q77" s="37"/>
      <c r="R77" s="37"/>
      <c r="S77" s="37"/>
      <c r="T77" s="37"/>
      <c r="U77" s="37"/>
      <c r="V77" s="37"/>
      <c r="W77" s="37"/>
      <c r="X77" s="37"/>
      <c r="Y77" s="37"/>
      <c r="Z77" s="37"/>
      <c r="AA77" s="37"/>
      <c r="AB77" s="37"/>
      <c r="AC77" s="37"/>
      <c r="AD77" s="37"/>
      <c r="AE77" s="37"/>
      <c r="AF77" s="37"/>
      <c r="AG77" s="37"/>
      <c r="AH77" s="37"/>
    </row>
    <row r="78" spans="2:34" x14ac:dyDescent="0.35">
      <c r="B78" s="9"/>
      <c r="C78" s="1"/>
      <c r="D78" s="1"/>
      <c r="E78" s="1"/>
      <c r="F78" s="1"/>
      <c r="G78" s="1"/>
      <c r="H78" s="1"/>
      <c r="I78" s="38"/>
      <c r="J78" s="38"/>
      <c r="K78" s="38"/>
      <c r="L78" s="38"/>
      <c r="M78" s="38"/>
      <c r="N78" s="38"/>
      <c r="O78" s="38"/>
      <c r="P78" s="38"/>
      <c r="Q78" s="37"/>
      <c r="R78" s="37"/>
      <c r="S78" s="37"/>
      <c r="T78" s="37"/>
      <c r="U78" s="37"/>
      <c r="V78" s="37"/>
      <c r="W78" s="37"/>
      <c r="X78" s="37"/>
      <c r="Y78" s="37"/>
      <c r="Z78" s="37"/>
      <c r="AA78" s="37"/>
      <c r="AB78" s="37"/>
      <c r="AC78" s="37"/>
      <c r="AD78" s="37"/>
      <c r="AE78" s="37"/>
      <c r="AF78" s="37"/>
      <c r="AG78" s="37"/>
      <c r="AH78" s="37"/>
    </row>
    <row r="79" spans="2:34" x14ac:dyDescent="0.35">
      <c r="B79" s="9"/>
      <c r="C79" s="1"/>
      <c r="D79" s="1"/>
      <c r="E79" s="1"/>
      <c r="F79" s="1"/>
      <c r="G79" s="1"/>
      <c r="H79" s="1"/>
      <c r="I79" s="38"/>
      <c r="J79" s="38"/>
      <c r="K79" s="38"/>
      <c r="L79" s="38"/>
      <c r="M79" s="38"/>
      <c r="N79" s="38"/>
      <c r="O79" s="38"/>
      <c r="P79" s="38"/>
      <c r="Q79" s="37"/>
      <c r="R79" s="37"/>
      <c r="S79" s="37"/>
      <c r="T79" s="37"/>
      <c r="U79" s="37"/>
      <c r="V79" s="37"/>
      <c r="W79" s="37"/>
      <c r="X79" s="37"/>
      <c r="Y79" s="37"/>
      <c r="Z79" s="37"/>
      <c r="AA79" s="37"/>
      <c r="AB79" s="37"/>
      <c r="AC79" s="37"/>
      <c r="AD79" s="37"/>
      <c r="AE79" s="37"/>
      <c r="AF79" s="37"/>
      <c r="AG79" s="37"/>
      <c r="AH79" s="37"/>
    </row>
    <row r="80" spans="2:34" x14ac:dyDescent="0.35">
      <c r="B80" s="9"/>
      <c r="C80" s="1"/>
      <c r="D80" s="1"/>
      <c r="E80" s="1"/>
      <c r="F80" s="1"/>
      <c r="G80" s="1"/>
      <c r="H80" s="1"/>
      <c r="I80" s="38"/>
      <c r="J80" s="38"/>
      <c r="K80" s="38"/>
      <c r="L80" s="38"/>
      <c r="M80" s="38"/>
      <c r="N80" s="38"/>
      <c r="O80" s="38"/>
      <c r="P80" s="38"/>
      <c r="Q80" s="37"/>
      <c r="R80" s="37"/>
      <c r="S80" s="37"/>
      <c r="T80" s="37"/>
      <c r="U80" s="37"/>
      <c r="V80" s="37"/>
      <c r="W80" s="37"/>
      <c r="X80" s="37"/>
      <c r="Y80" s="37"/>
      <c r="Z80" s="37"/>
      <c r="AA80" s="37"/>
      <c r="AB80" s="37"/>
      <c r="AC80" s="37"/>
      <c r="AD80" s="37"/>
      <c r="AE80" s="37"/>
      <c r="AF80" s="37"/>
      <c r="AG80" s="37"/>
      <c r="AH80" s="37"/>
    </row>
    <row r="81" spans="2:34" x14ac:dyDescent="0.35">
      <c r="B81" s="9"/>
      <c r="C81" s="1"/>
      <c r="D81" s="1"/>
      <c r="E81" s="1"/>
      <c r="F81" s="1"/>
      <c r="G81" s="1"/>
      <c r="H81" s="1"/>
      <c r="I81" s="38"/>
      <c r="J81" s="38"/>
      <c r="K81" s="38"/>
      <c r="L81" s="38"/>
      <c r="M81" s="38"/>
      <c r="N81" s="38"/>
      <c r="O81" s="38"/>
      <c r="P81" s="38"/>
      <c r="Q81" s="37"/>
      <c r="R81" s="37"/>
      <c r="S81" s="37"/>
      <c r="T81" s="37"/>
      <c r="U81" s="37"/>
      <c r="V81" s="37"/>
      <c r="W81" s="37"/>
      <c r="X81" s="37"/>
      <c r="Y81" s="37"/>
      <c r="Z81" s="37"/>
      <c r="AA81" s="37"/>
      <c r="AB81" s="37"/>
      <c r="AC81" s="37"/>
      <c r="AD81" s="37"/>
      <c r="AE81" s="37"/>
      <c r="AF81" s="37"/>
      <c r="AG81" s="37"/>
      <c r="AH81" s="37"/>
    </row>
    <row r="82" spans="2:34" x14ac:dyDescent="0.35">
      <c r="B82" s="9"/>
      <c r="C82" s="1"/>
      <c r="D82" s="1"/>
      <c r="E82" s="1"/>
      <c r="F82" s="1"/>
      <c r="G82" s="1"/>
      <c r="H82" s="1"/>
      <c r="I82" s="38"/>
      <c r="J82" s="38"/>
      <c r="K82" s="38"/>
      <c r="L82" s="38"/>
      <c r="M82" s="38"/>
      <c r="N82" s="38"/>
      <c r="O82" s="38"/>
      <c r="P82" s="38"/>
      <c r="Q82" s="37"/>
      <c r="R82" s="37"/>
      <c r="S82" s="37"/>
      <c r="T82" s="37"/>
      <c r="U82" s="37"/>
      <c r="V82" s="37"/>
      <c r="W82" s="37"/>
      <c r="X82" s="37"/>
      <c r="Y82" s="37"/>
      <c r="Z82" s="37"/>
      <c r="AA82" s="37"/>
      <c r="AB82" s="37"/>
      <c r="AC82" s="37"/>
      <c r="AD82" s="37"/>
      <c r="AE82" s="37"/>
      <c r="AF82" s="37"/>
      <c r="AG82" s="37"/>
      <c r="AH82" s="37"/>
    </row>
    <row r="83" spans="2:34" x14ac:dyDescent="0.35">
      <c r="B83" s="9"/>
      <c r="C83" s="1"/>
      <c r="D83" s="1"/>
      <c r="E83" s="1"/>
      <c r="F83" s="1"/>
      <c r="G83" s="1"/>
      <c r="H83" s="1"/>
      <c r="I83" s="38"/>
      <c r="J83" s="38"/>
      <c r="K83" s="38"/>
      <c r="L83" s="38"/>
      <c r="M83" s="38"/>
      <c r="N83" s="38"/>
      <c r="O83" s="38"/>
      <c r="P83" s="38"/>
      <c r="Q83" s="37"/>
      <c r="R83" s="37"/>
      <c r="S83" s="37"/>
      <c r="T83" s="37"/>
      <c r="U83" s="37"/>
      <c r="V83" s="37"/>
      <c r="W83" s="37"/>
      <c r="X83" s="37"/>
      <c r="Y83" s="37"/>
      <c r="Z83" s="37"/>
      <c r="AA83" s="37"/>
      <c r="AB83" s="37"/>
      <c r="AC83" s="37"/>
      <c r="AD83" s="37"/>
      <c r="AE83" s="37"/>
      <c r="AF83" s="37"/>
      <c r="AG83" s="37"/>
      <c r="AH83" s="37"/>
    </row>
    <row r="84" spans="2:34" x14ac:dyDescent="0.35">
      <c r="B84" s="9"/>
      <c r="C84" s="1"/>
      <c r="D84" s="1"/>
      <c r="E84" s="1"/>
      <c r="F84" s="1"/>
      <c r="G84" s="1"/>
      <c r="H84" s="1"/>
      <c r="I84" s="38"/>
      <c r="J84" s="38"/>
      <c r="K84" s="38"/>
      <c r="L84" s="38"/>
      <c r="M84" s="38"/>
      <c r="N84" s="38"/>
      <c r="O84" s="38"/>
      <c r="P84" s="38"/>
      <c r="Q84" s="37"/>
      <c r="R84" s="37"/>
      <c r="S84" s="37"/>
      <c r="T84" s="37"/>
      <c r="U84" s="37"/>
      <c r="V84" s="37"/>
      <c r="W84" s="37"/>
      <c r="X84" s="37"/>
      <c r="Y84" s="37"/>
      <c r="Z84" s="37"/>
      <c r="AA84" s="37"/>
      <c r="AB84" s="37"/>
      <c r="AC84" s="37"/>
      <c r="AD84" s="37"/>
      <c r="AE84" s="37"/>
      <c r="AF84" s="37"/>
      <c r="AG84" s="37"/>
      <c r="AH84" s="37"/>
    </row>
    <row r="85" spans="2:34" x14ac:dyDescent="0.35">
      <c r="B85" s="9"/>
      <c r="F85" s="38"/>
      <c r="G85" s="38"/>
      <c r="H85" s="38"/>
      <c r="I85" s="38"/>
      <c r="J85" s="38"/>
      <c r="K85" s="38"/>
      <c r="L85" s="38"/>
      <c r="M85" s="38"/>
      <c r="N85" s="38"/>
      <c r="O85" s="38"/>
      <c r="P85" s="38"/>
      <c r="Q85" s="37"/>
      <c r="R85" s="37"/>
      <c r="S85" s="37"/>
      <c r="T85" s="37"/>
      <c r="U85" s="37"/>
      <c r="V85" s="37"/>
      <c r="W85" s="37"/>
      <c r="X85" s="37"/>
      <c r="Y85" s="37"/>
      <c r="Z85" s="37"/>
      <c r="AA85" s="37"/>
      <c r="AB85" s="37"/>
      <c r="AC85" s="37"/>
      <c r="AD85" s="37"/>
      <c r="AE85" s="37"/>
      <c r="AF85" s="37"/>
      <c r="AG85" s="37"/>
      <c r="AH85" s="37"/>
    </row>
    <row r="86" spans="2:34" x14ac:dyDescent="0.35">
      <c r="B86" s="9"/>
      <c r="F86" s="38"/>
      <c r="G86" s="38"/>
      <c r="H86" s="38"/>
      <c r="I86" s="38"/>
      <c r="J86" s="38"/>
      <c r="K86" s="38"/>
      <c r="L86" s="38"/>
      <c r="M86" s="38"/>
      <c r="N86" s="38"/>
      <c r="O86" s="38"/>
      <c r="P86" s="38"/>
      <c r="Q86" s="37"/>
      <c r="R86" s="37"/>
      <c r="S86" s="37"/>
      <c r="T86" s="37"/>
      <c r="U86" s="37"/>
      <c r="V86" s="37"/>
      <c r="W86" s="37"/>
      <c r="X86" s="37"/>
      <c r="Y86" s="37"/>
      <c r="Z86" s="37"/>
      <c r="AA86" s="37"/>
      <c r="AB86" s="37"/>
      <c r="AC86" s="37"/>
      <c r="AD86" s="37"/>
      <c r="AE86" s="37"/>
      <c r="AF86" s="37"/>
      <c r="AG86" s="37"/>
      <c r="AH86" s="37"/>
    </row>
    <row r="87" spans="2:34" x14ac:dyDescent="0.35">
      <c r="B87" s="9"/>
      <c r="F87" s="38"/>
      <c r="G87" s="38"/>
      <c r="H87" s="38"/>
      <c r="I87" s="38"/>
      <c r="J87" s="38"/>
      <c r="K87" s="38"/>
      <c r="L87" s="38"/>
      <c r="M87" s="38"/>
      <c r="N87" s="38"/>
      <c r="O87" s="38"/>
      <c r="P87" s="38"/>
      <c r="Q87" s="37"/>
      <c r="R87" s="37"/>
      <c r="S87" s="37"/>
      <c r="T87" s="37"/>
      <c r="U87" s="37"/>
      <c r="V87" s="37"/>
      <c r="W87" s="37"/>
      <c r="X87" s="37"/>
      <c r="Y87" s="37"/>
      <c r="Z87" s="37"/>
      <c r="AA87" s="37"/>
      <c r="AB87" s="37"/>
      <c r="AC87" s="37"/>
      <c r="AD87" s="37"/>
      <c r="AE87" s="37"/>
      <c r="AF87" s="37"/>
      <c r="AG87" s="37"/>
      <c r="AH87" s="37"/>
    </row>
    <row r="88" spans="2:34" x14ac:dyDescent="0.35">
      <c r="B88" s="9"/>
      <c r="F88" s="38"/>
      <c r="G88" s="38"/>
      <c r="H88" s="38"/>
      <c r="I88" s="38"/>
      <c r="J88" s="38"/>
      <c r="K88" s="38"/>
      <c r="L88" s="38"/>
      <c r="M88" s="38"/>
      <c r="N88" s="38"/>
      <c r="O88" s="38"/>
      <c r="P88" s="38"/>
      <c r="Q88" s="37"/>
      <c r="R88" s="37"/>
      <c r="S88" s="37"/>
      <c r="T88" s="37"/>
      <c r="U88" s="37"/>
      <c r="V88" s="37"/>
      <c r="W88" s="37"/>
      <c r="X88" s="37"/>
      <c r="Y88" s="37"/>
      <c r="Z88" s="37"/>
      <c r="AA88" s="37"/>
      <c r="AB88" s="37"/>
      <c r="AC88" s="37"/>
      <c r="AD88" s="37"/>
      <c r="AE88" s="37"/>
      <c r="AF88" s="37"/>
      <c r="AG88" s="37"/>
      <c r="AH88" s="37"/>
    </row>
    <row r="89" spans="2:34" x14ac:dyDescent="0.35">
      <c r="B89" s="9"/>
      <c r="F89" s="38"/>
      <c r="G89" s="38"/>
      <c r="H89" s="38"/>
      <c r="I89" s="38"/>
      <c r="J89" s="38"/>
      <c r="K89" s="38"/>
      <c r="L89" s="38"/>
      <c r="M89" s="38"/>
      <c r="N89" s="38"/>
      <c r="O89" s="38"/>
      <c r="P89" s="38"/>
      <c r="Q89" s="37"/>
      <c r="R89" s="37"/>
      <c r="S89" s="37"/>
      <c r="T89" s="37"/>
      <c r="U89" s="37"/>
      <c r="V89" s="37"/>
      <c r="W89" s="37"/>
      <c r="X89" s="37"/>
      <c r="Y89" s="37"/>
      <c r="Z89" s="37"/>
      <c r="AA89" s="37"/>
      <c r="AB89" s="37"/>
      <c r="AC89" s="37"/>
      <c r="AD89" s="37"/>
      <c r="AE89" s="37"/>
      <c r="AF89" s="37"/>
      <c r="AG89" s="37"/>
      <c r="AH89" s="37"/>
    </row>
    <row r="90" spans="2:34" ht="15" customHeight="1" x14ac:dyDescent="0.35">
      <c r="B90" s="9"/>
      <c r="F90" s="37"/>
      <c r="G90" s="37"/>
      <c r="H90" s="37"/>
      <c r="I90" s="37"/>
      <c r="J90" s="38"/>
      <c r="K90" s="38"/>
      <c r="L90" s="37"/>
      <c r="M90" s="37"/>
      <c r="N90" s="38"/>
      <c r="O90" s="37"/>
      <c r="P90" s="37"/>
      <c r="Q90" s="37"/>
      <c r="R90" s="37"/>
      <c r="S90" s="37"/>
      <c r="T90" s="37"/>
      <c r="U90" s="37"/>
      <c r="V90" s="37"/>
      <c r="W90" s="37"/>
      <c r="X90" s="37"/>
      <c r="Y90" s="37"/>
      <c r="Z90" s="37"/>
      <c r="AA90" s="37"/>
      <c r="AB90" s="37"/>
      <c r="AC90" s="37"/>
      <c r="AD90" s="37"/>
      <c r="AE90" s="37"/>
      <c r="AF90" s="37"/>
      <c r="AG90" s="37"/>
      <c r="AH90" s="37"/>
    </row>
    <row r="91" spans="2:34" ht="15" customHeight="1" x14ac:dyDescent="0.35">
      <c r="B91" s="9"/>
      <c r="C91" s="7" t="s">
        <v>57</v>
      </c>
      <c r="D91" s="7" t="s">
        <v>258</v>
      </c>
      <c r="E91" s="8" t="s">
        <v>73</v>
      </c>
      <c r="F91" s="37"/>
      <c r="G91" s="37"/>
      <c r="H91" s="37"/>
      <c r="I91" s="37"/>
      <c r="J91" s="38"/>
      <c r="K91" s="38"/>
      <c r="L91" s="37"/>
      <c r="M91" s="37"/>
      <c r="N91" s="38"/>
      <c r="O91" s="37"/>
      <c r="P91" s="37"/>
      <c r="Q91" s="37"/>
      <c r="R91" s="37"/>
      <c r="S91" s="37"/>
      <c r="T91" s="37"/>
      <c r="U91" s="37"/>
      <c r="V91" s="37"/>
      <c r="W91" s="37"/>
      <c r="X91" s="37"/>
      <c r="Y91" s="37"/>
      <c r="Z91" s="37"/>
      <c r="AA91" s="37"/>
      <c r="AB91" s="37"/>
      <c r="AC91" s="37"/>
      <c r="AD91" s="37"/>
      <c r="AE91" s="37"/>
      <c r="AF91" s="37"/>
      <c r="AG91" s="37"/>
      <c r="AH91" s="37"/>
    </row>
    <row r="92" spans="2:34" ht="15" customHeight="1" x14ac:dyDescent="0.35">
      <c r="B92" s="9"/>
      <c r="C92" s="40" t="s">
        <v>58</v>
      </c>
      <c r="D92" s="40" t="s">
        <v>259</v>
      </c>
      <c r="E92" s="41">
        <v>50</v>
      </c>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row>
    <row r="93" spans="2:34" ht="15" customHeight="1" x14ac:dyDescent="0.35">
      <c r="B93" s="9"/>
      <c r="C93" s="40" t="s">
        <v>59</v>
      </c>
      <c r="D93" s="40" t="s">
        <v>260</v>
      </c>
      <c r="E93" s="41">
        <v>20</v>
      </c>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row>
    <row r="94" spans="2:34" ht="15" customHeight="1" x14ac:dyDescent="0.35">
      <c r="B94" s="9"/>
      <c r="C94" s="40" t="s">
        <v>60</v>
      </c>
      <c r="D94" s="40" t="s">
        <v>261</v>
      </c>
      <c r="E94" s="41">
        <v>60</v>
      </c>
      <c r="H94" s="38"/>
      <c r="I94" s="38"/>
      <c r="J94" s="38"/>
      <c r="K94" s="38"/>
      <c r="L94" s="37"/>
      <c r="M94" s="37"/>
      <c r="N94" s="37"/>
      <c r="O94" s="37"/>
      <c r="P94" s="37"/>
      <c r="Q94" s="37"/>
      <c r="R94" s="37"/>
      <c r="S94" s="37"/>
      <c r="T94" s="37"/>
      <c r="U94" s="37"/>
      <c r="V94" s="37"/>
      <c r="W94" s="37"/>
      <c r="X94" s="37"/>
      <c r="Y94" s="37"/>
      <c r="Z94" s="37"/>
      <c r="AA94" s="37"/>
      <c r="AB94" s="37"/>
      <c r="AC94" s="37"/>
      <c r="AD94" s="37"/>
      <c r="AE94" s="37"/>
      <c r="AF94" s="37"/>
      <c r="AG94" s="37"/>
      <c r="AH94" s="37"/>
    </row>
    <row r="95" spans="2:34" ht="15" customHeight="1" x14ac:dyDescent="0.35">
      <c r="B95" s="9"/>
      <c r="C95" s="40" t="s">
        <v>61</v>
      </c>
      <c r="D95" s="40" t="s">
        <v>262</v>
      </c>
      <c r="E95" s="41">
        <v>40</v>
      </c>
      <c r="H95" s="38"/>
      <c r="I95" s="38"/>
      <c r="J95" s="38"/>
      <c r="K95" s="38"/>
      <c r="L95" s="37"/>
      <c r="M95" s="37"/>
      <c r="N95" s="37"/>
      <c r="O95" s="37"/>
      <c r="P95" s="37"/>
      <c r="Q95" s="37"/>
      <c r="R95" s="37"/>
      <c r="S95" s="37"/>
      <c r="T95" s="37"/>
      <c r="U95" s="37"/>
      <c r="V95" s="37"/>
      <c r="W95" s="37"/>
      <c r="X95" s="37"/>
      <c r="Y95" s="37"/>
      <c r="Z95" s="37"/>
      <c r="AA95" s="37"/>
      <c r="AB95" s="37"/>
      <c r="AC95" s="37"/>
      <c r="AD95" s="37"/>
      <c r="AE95" s="37"/>
      <c r="AF95" s="37"/>
      <c r="AG95" s="37"/>
      <c r="AH95" s="37"/>
    </row>
    <row r="96" spans="2:34" ht="15" customHeight="1" x14ac:dyDescent="0.35">
      <c r="B96" s="9"/>
      <c r="C96" s="40" t="s">
        <v>58</v>
      </c>
      <c r="D96" s="40" t="s">
        <v>263</v>
      </c>
      <c r="E96" s="41">
        <v>50</v>
      </c>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row>
    <row r="97" spans="2:34" x14ac:dyDescent="0.35">
      <c r="B97" s="9"/>
      <c r="C97" s="40" t="s">
        <v>59</v>
      </c>
      <c r="D97" s="40" t="s">
        <v>264</v>
      </c>
      <c r="E97" s="41">
        <v>20</v>
      </c>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row>
    <row r="98" spans="2:34" x14ac:dyDescent="0.35">
      <c r="B98" s="9"/>
      <c r="C98" s="40" t="s">
        <v>60</v>
      </c>
      <c r="D98" s="40" t="s">
        <v>265</v>
      </c>
      <c r="E98" s="41">
        <v>60</v>
      </c>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row>
    <row r="99" spans="2:34" x14ac:dyDescent="0.35">
      <c r="B99" s="9"/>
      <c r="C99" s="40" t="s">
        <v>61</v>
      </c>
      <c r="D99" s="40" t="s">
        <v>266</v>
      </c>
      <c r="E99" s="41">
        <v>40</v>
      </c>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row>
    <row r="100" spans="2:34" x14ac:dyDescent="0.35">
      <c r="B100" s="9"/>
      <c r="C100" s="40" t="s">
        <v>58</v>
      </c>
      <c r="D100" s="40" t="s">
        <v>263</v>
      </c>
      <c r="E100" s="41">
        <v>50</v>
      </c>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row>
    <row r="101" spans="2:34" x14ac:dyDescent="0.35">
      <c r="B101" s="9"/>
      <c r="C101" s="40" t="s">
        <v>59</v>
      </c>
      <c r="D101" s="40" t="s">
        <v>264</v>
      </c>
      <c r="E101" s="41">
        <v>20</v>
      </c>
      <c r="F101" s="37"/>
      <c r="G101" s="37"/>
    </row>
    <row r="102" spans="2:34" ht="15" customHeight="1" x14ac:dyDescent="0.35">
      <c r="B102" s="9"/>
      <c r="C102" s="40" t="s">
        <v>60</v>
      </c>
      <c r="D102" s="40" t="s">
        <v>261</v>
      </c>
      <c r="E102" s="41">
        <v>60</v>
      </c>
      <c r="F102" s="37"/>
      <c r="G102" s="37"/>
    </row>
    <row r="103" spans="2:34" ht="15" customHeight="1" x14ac:dyDescent="0.35">
      <c r="B103" s="9"/>
      <c r="C103" s="40" t="s">
        <v>61</v>
      </c>
      <c r="D103" s="40" t="s">
        <v>266</v>
      </c>
      <c r="E103" s="41">
        <v>40</v>
      </c>
      <c r="F103" s="37"/>
      <c r="G103" s="37"/>
    </row>
    <row r="104" spans="2:34" ht="15" customHeight="1" x14ac:dyDescent="0.35">
      <c r="B104" s="9"/>
      <c r="C104" s="38"/>
      <c r="D104" s="38"/>
      <c r="E104" s="39"/>
    </row>
    <row r="105" spans="2:34" ht="15" customHeight="1" thickBot="1" x14ac:dyDescent="0.4">
      <c r="B105" s="9"/>
      <c r="C105" s="38" t="s">
        <v>57</v>
      </c>
      <c r="D105" s="38" t="s">
        <v>258</v>
      </c>
      <c r="E105" s="23" t="s">
        <v>267</v>
      </c>
    </row>
    <row r="106" spans="2:34" ht="15" customHeight="1" thickTop="1" thickBot="1" x14ac:dyDescent="0.4">
      <c r="B106" s="9"/>
      <c r="C106" s="46" t="s">
        <v>61</v>
      </c>
      <c r="D106" s="46" t="s">
        <v>266</v>
      </c>
      <c r="E106" s="42">
        <f>AVERAGEIFS(E92:E103,C92:C103,C106,D92:D103,D106)</f>
        <v>40</v>
      </c>
    </row>
    <row r="107" spans="2:34" ht="15" customHeight="1" thickTop="1" x14ac:dyDescent="0.35">
      <c r="B107" s="9"/>
      <c r="E107" s="37"/>
    </row>
    <row r="108" spans="2:34" x14ac:dyDescent="0.35">
      <c r="E108" s="37"/>
    </row>
    <row r="109" spans="2:34" x14ac:dyDescent="0.35">
      <c r="E109" s="37"/>
    </row>
    <row r="110" spans="2:34" x14ac:dyDescent="0.35">
      <c r="E110" s="37"/>
    </row>
    <row r="117" spans="3:4" x14ac:dyDescent="0.35">
      <c r="C117" s="7" t="s">
        <v>63</v>
      </c>
      <c r="D117" s="8" t="s">
        <v>73</v>
      </c>
    </row>
    <row r="118" spans="3:4" x14ac:dyDescent="0.35">
      <c r="C118" s="13" t="s">
        <v>64</v>
      </c>
      <c r="D118" s="13">
        <v>50</v>
      </c>
    </row>
    <row r="119" spans="3:4" x14ac:dyDescent="0.35">
      <c r="C119" s="13" t="s">
        <v>65</v>
      </c>
      <c r="D119" s="13">
        <v>100</v>
      </c>
    </row>
    <row r="120" spans="3:4" x14ac:dyDescent="0.35">
      <c r="C120" s="13" t="s">
        <v>66</v>
      </c>
      <c r="D120" s="13">
        <v>40</v>
      </c>
    </row>
    <row r="121" spans="3:4" x14ac:dyDescent="0.35">
      <c r="C121" s="13" t="s">
        <v>67</v>
      </c>
      <c r="D121" s="13">
        <v>50</v>
      </c>
    </row>
    <row r="122" spans="3:4" ht="15" thickBot="1" x14ac:dyDescent="0.4">
      <c r="C122" s="13" t="s">
        <v>68</v>
      </c>
      <c r="D122" s="13">
        <v>20</v>
      </c>
    </row>
    <row r="123" spans="3:4" ht="15.5" thickTop="1" thickBot="1" x14ac:dyDescent="0.4">
      <c r="C123" s="51"/>
      <c r="D123" s="52">
        <f>SUMIF(D118:D122,"&gt;=50")</f>
        <v>200</v>
      </c>
    </row>
    <row r="124" spans="3:4" ht="15" thickTop="1" x14ac:dyDescent="0.35"/>
  </sheetData>
  <dataValidations count="2">
    <dataValidation type="list" allowBlank="1" showInputMessage="1" showErrorMessage="1" sqref="C17 F64 F17 C64 C106" xr:uid="{00000000-0002-0000-0900-000000000000}">
      <formula1>seznam_Ovoce</formula1>
    </dataValidation>
    <dataValidation type="list" allowBlank="1" showInputMessage="1" showErrorMessage="1" sqref="G17 G64 D106" xr:uid="{00000000-0002-0000-0900-000001000000}">
      <formula1>INDIRECT(C17)</formula1>
    </dataValidation>
  </dataValidations>
  <pageMargins left="0.7" right="0.7" top="0.75" bottom="0.75" header="0.3" footer="0.3"/>
  <pageSetup paperSize="9" orientation="portrait" r:id="rId1"/>
  <drawing r:id="rId2"/>
  <tableParts count="5">
    <tablePart r:id="rId3"/>
    <tablePart r:id="rId4"/>
    <tablePart r:id="rId5"/>
    <tablePart r:id="rId6"/>
    <tablePart r:id="rId7"/>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D14"/>
  <sheetViews>
    <sheetView showGridLines="0" workbookViewId="0">
      <selection activeCell="D10" sqref="D10"/>
    </sheetView>
  </sheetViews>
  <sheetFormatPr defaultRowHeight="14.5" x14ac:dyDescent="0.35"/>
  <cols>
    <col min="1" max="1" width="13" customWidth="1"/>
    <col min="2" max="2" width="82.81640625" customWidth="1"/>
    <col min="3" max="4" width="13.1796875" customWidth="1"/>
  </cols>
  <sheetData>
    <row r="1" spans="1:4" ht="60" customHeight="1" x14ac:dyDescent="0.35">
      <c r="A1" s="25" t="s">
        <v>270</v>
      </c>
      <c r="C1" s="69"/>
      <c r="D1" s="81"/>
    </row>
    <row r="2" spans="1:4" x14ac:dyDescent="0.35">
      <c r="A2" s="25" t="s">
        <v>271</v>
      </c>
    </row>
    <row r="3" spans="1:4" ht="15" customHeight="1" x14ac:dyDescent="0.35">
      <c r="A3" s="27" t="s">
        <v>272</v>
      </c>
    </row>
    <row r="4" spans="1:4" ht="15" customHeight="1" x14ac:dyDescent="0.35">
      <c r="A4" s="27" t="s">
        <v>273</v>
      </c>
      <c r="C4" s="31" t="s">
        <v>57</v>
      </c>
      <c r="D4" s="29" t="s">
        <v>73</v>
      </c>
    </row>
    <row r="5" spans="1:4" ht="15" customHeight="1" x14ac:dyDescent="0.35">
      <c r="A5" s="27" t="s">
        <v>274</v>
      </c>
      <c r="C5" s="40" t="s">
        <v>58</v>
      </c>
      <c r="D5" s="41">
        <v>50</v>
      </c>
    </row>
    <row r="6" spans="1:4" x14ac:dyDescent="0.35">
      <c r="A6" s="25" t="s">
        <v>275</v>
      </c>
      <c r="C6" s="40" t="s">
        <v>59</v>
      </c>
      <c r="D6" s="41">
        <v>20</v>
      </c>
    </row>
    <row r="7" spans="1:4" ht="15" customHeight="1" x14ac:dyDescent="0.35">
      <c r="A7" s="27" t="s">
        <v>276</v>
      </c>
      <c r="C7" s="40" t="s">
        <v>60</v>
      </c>
      <c r="D7" s="41">
        <v>60</v>
      </c>
    </row>
    <row r="8" spans="1:4" ht="15" customHeight="1" x14ac:dyDescent="0.35">
      <c r="A8" s="25" t="s">
        <v>23</v>
      </c>
      <c r="C8" s="40" t="s">
        <v>61</v>
      </c>
      <c r="D8" s="41">
        <v>40</v>
      </c>
    </row>
    <row r="9" spans="1:4" ht="15" customHeight="1" thickBot="1" x14ac:dyDescent="0.4">
      <c r="A9" s="25" t="s">
        <v>24</v>
      </c>
      <c r="C9" s="38"/>
      <c r="D9" s="38"/>
    </row>
    <row r="10" spans="1:4" ht="15.5" thickTop="1" thickBot="1" x14ac:dyDescent="0.4">
      <c r="A10" s="25" t="s">
        <v>25</v>
      </c>
      <c r="C10" s="54" t="s">
        <v>58</v>
      </c>
      <c r="D10" s="42">
        <f>VLOOKUP(C10,C5:D8,2,FALSE)</f>
        <v>50</v>
      </c>
    </row>
    <row r="11" spans="1:4" ht="15" thickTop="1" x14ac:dyDescent="0.35">
      <c r="A11" s="25" t="s">
        <v>27</v>
      </c>
    </row>
    <row r="12" spans="1:4" x14ac:dyDescent="0.35">
      <c r="A12" s="25" t="s">
        <v>277</v>
      </c>
    </row>
    <row r="13" spans="1:4" x14ac:dyDescent="0.35">
      <c r="A13" s="25" t="s">
        <v>278</v>
      </c>
    </row>
    <row r="14" spans="1:4" x14ac:dyDescent="0.35">
      <c r="A14" s="25" t="s">
        <v>30</v>
      </c>
    </row>
  </sheetData>
  <dataValidations disablePrompts="1" count="1">
    <dataValidation type="list" allowBlank="1" showInputMessage="1" showErrorMessage="1" sqref="C10" xr:uid="{00000000-0002-0000-0A00-000000000000}">
      <formula1>$C$5:$C$8</formula1>
    </dataValidation>
  </dataValidation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D37"/>
  <sheetViews>
    <sheetView showGridLines="0" workbookViewId="0">
      <selection activeCell="D9" sqref="D9"/>
    </sheetView>
  </sheetViews>
  <sheetFormatPr defaultRowHeight="14.5" x14ac:dyDescent="0.35"/>
  <cols>
    <col min="1" max="1" width="13" customWidth="1"/>
    <col min="2" max="2" width="82.81640625" customWidth="1"/>
    <col min="3" max="3" width="13.26953125" customWidth="1"/>
    <col min="4" max="4" width="18.54296875" bestFit="1" customWidth="1"/>
  </cols>
  <sheetData>
    <row r="1" spans="1:4" ht="60" customHeight="1" x14ac:dyDescent="0.35">
      <c r="A1" s="25" t="s">
        <v>279</v>
      </c>
      <c r="C1" s="69"/>
      <c r="D1" s="86"/>
    </row>
    <row r="2" spans="1:4" ht="15" customHeight="1" x14ac:dyDescent="0.35">
      <c r="A2" s="25" t="s">
        <v>280</v>
      </c>
      <c r="C2" s="85"/>
      <c r="D2" s="85"/>
    </row>
    <row r="3" spans="1:4" x14ac:dyDescent="0.35">
      <c r="A3" s="25" t="s">
        <v>281</v>
      </c>
      <c r="C3" s="31" t="s">
        <v>57</v>
      </c>
      <c r="D3" s="29" t="s">
        <v>73</v>
      </c>
    </row>
    <row r="4" spans="1:4" x14ac:dyDescent="0.35">
      <c r="A4" s="25" t="s">
        <v>282</v>
      </c>
      <c r="C4" s="104" t="s">
        <v>58</v>
      </c>
      <c r="D4" s="105">
        <v>50</v>
      </c>
    </row>
    <row r="5" spans="1:4" x14ac:dyDescent="0.35">
      <c r="A5" s="25" t="s">
        <v>283</v>
      </c>
      <c r="C5" s="104" t="s">
        <v>59</v>
      </c>
      <c r="D5" s="105">
        <v>20</v>
      </c>
    </row>
    <row r="6" spans="1:4" x14ac:dyDescent="0.35">
      <c r="A6" s="25" t="s">
        <v>284</v>
      </c>
      <c r="C6" s="104" t="s">
        <v>60</v>
      </c>
      <c r="D6" s="105">
        <v>60</v>
      </c>
    </row>
    <row r="7" spans="1:4" ht="15" customHeight="1" x14ac:dyDescent="0.35">
      <c r="A7" s="27" t="s">
        <v>285</v>
      </c>
      <c r="C7" s="104" t="s">
        <v>61</v>
      </c>
      <c r="D7" s="105">
        <v>40</v>
      </c>
    </row>
    <row r="8" spans="1:4" ht="15" thickBot="1" x14ac:dyDescent="0.4">
      <c r="A8" s="25" t="s">
        <v>23</v>
      </c>
      <c r="C8" s="38"/>
      <c r="D8" s="38"/>
    </row>
    <row r="9" spans="1:4" ht="15.5" thickTop="1" thickBot="1" x14ac:dyDescent="0.4">
      <c r="A9" s="25" t="s">
        <v>24</v>
      </c>
      <c r="C9" s="84" t="s">
        <v>190</v>
      </c>
      <c r="D9" s="42" t="e">
        <f>VLOOKUP(C9,C3:D7,2,FALSE)</f>
        <v>#N/A</v>
      </c>
    </row>
    <row r="10" spans="1:4" ht="15" thickTop="1" x14ac:dyDescent="0.35">
      <c r="A10" s="25" t="s">
        <v>25</v>
      </c>
    </row>
    <row r="11" spans="1:4" x14ac:dyDescent="0.35">
      <c r="A11" s="25" t="s">
        <v>286</v>
      </c>
    </row>
    <row r="12" spans="1:4" x14ac:dyDescent="0.35">
      <c r="A12" s="25" t="s">
        <v>287</v>
      </c>
    </row>
    <row r="13" spans="1:4" x14ac:dyDescent="0.35">
      <c r="A13" s="25" t="s">
        <v>288</v>
      </c>
    </row>
    <row r="14" spans="1:4" x14ac:dyDescent="0.35">
      <c r="A14" s="25" t="s">
        <v>30</v>
      </c>
    </row>
    <row r="30" spans="3:4" x14ac:dyDescent="0.35">
      <c r="C30" s="31" t="s">
        <v>57</v>
      </c>
      <c r="D30" s="29" t="s">
        <v>73</v>
      </c>
    </row>
    <row r="31" spans="3:4" x14ac:dyDescent="0.35">
      <c r="C31" s="104" t="s">
        <v>58</v>
      </c>
      <c r="D31" s="105">
        <v>50</v>
      </c>
    </row>
    <row r="32" spans="3:4" x14ac:dyDescent="0.35">
      <c r="C32" s="104" t="s">
        <v>59</v>
      </c>
      <c r="D32" s="105">
        <v>20</v>
      </c>
    </row>
    <row r="33" spans="3:4" x14ac:dyDescent="0.35">
      <c r="C33" s="104" t="s">
        <v>60</v>
      </c>
      <c r="D33" s="105">
        <v>60</v>
      </c>
    </row>
    <row r="34" spans="3:4" x14ac:dyDescent="0.35">
      <c r="C34" s="104" t="s">
        <v>61</v>
      </c>
      <c r="D34" s="105">
        <v>40</v>
      </c>
    </row>
    <row r="35" spans="3:4" ht="15" thickBot="1" x14ac:dyDescent="0.4"/>
    <row r="36" spans="3:4" ht="15.5" thickTop="1" thickBot="1" x14ac:dyDescent="0.4">
      <c r="C36" s="84" t="s">
        <v>197</v>
      </c>
      <c r="D36" s="42" t="e">
        <f ca="1">sume(D31:D34)</f>
        <v>#NAME?</v>
      </c>
    </row>
    <row r="37" spans="3:4" ht="15" thickTop="1" x14ac:dyDescent="0.35"/>
  </sheetData>
  <dataValidations disablePrompts="1" count="1">
    <dataValidation type="list" allowBlank="1" showInputMessage="1" showErrorMessage="1" sqref="C9" xr:uid="{00000000-0002-0000-0B00-000000000000}">
      <formula1>$C$9:$C$38</formula1>
    </dataValidation>
  </dataValidation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ws_LearnMore"/>
  <dimension ref="A1:B6"/>
  <sheetViews>
    <sheetView showGridLines="0" zoomScaleNormal="100" workbookViewId="0"/>
  </sheetViews>
  <sheetFormatPr defaultColWidth="8.81640625" defaultRowHeight="15" customHeight="1" x14ac:dyDescent="0.35"/>
  <cols>
    <col min="1" max="1" width="8.81640625" style="9"/>
    <col min="2" max="2" width="95.1796875" style="32" customWidth="1"/>
    <col min="3" max="16384" width="8.81640625" style="32"/>
  </cols>
  <sheetData>
    <row r="1" spans="1:2" ht="60" customHeight="1" x14ac:dyDescent="0.35">
      <c r="A1" s="9" t="s">
        <v>289</v>
      </c>
    </row>
    <row r="2" spans="1:2" s="33" customFormat="1" ht="15" customHeight="1" x14ac:dyDescent="0.45">
      <c r="A2" s="9" t="s">
        <v>290</v>
      </c>
      <c r="B2" s="32"/>
    </row>
    <row r="3" spans="1:2" s="33" customFormat="1" ht="15" customHeight="1" x14ac:dyDescent="0.45">
      <c r="A3" s="9" t="s">
        <v>291</v>
      </c>
      <c r="B3" s="32"/>
    </row>
    <row r="4" spans="1:2" s="34" customFormat="1" ht="15" customHeight="1" x14ac:dyDescent="0.9">
      <c r="A4" s="9" t="s">
        <v>292</v>
      </c>
      <c r="B4" s="32"/>
    </row>
    <row r="5" spans="1:2" s="35" customFormat="1" ht="15" customHeight="1" x14ac:dyDescent="0.35">
      <c r="A5" s="9" t="s">
        <v>293</v>
      </c>
      <c r="B5" s="32"/>
    </row>
    <row r="6" spans="1:2" s="35" customFormat="1" ht="15" customHeight="1" x14ac:dyDescent="0.35">
      <c r="A6" s="36" t="s">
        <v>294</v>
      </c>
      <c r="B6" s="32"/>
    </row>
  </sheetData>
  <hyperlinks>
    <hyperlink ref="A4" r:id="rId1" tooltip="Pomocí této možnosti získáte další informace o LinkedIn Learning." display="http://go.microsoft.com/fwlink/?LinkId=846285" xr:uid="{00000000-0004-0000-0C00-000000000000}"/>
    <hyperlink ref="A5" r:id="rId2" tooltip="Pomocí této možnosti získáte další informace o komunitě." display="http://go.microsoft.com/fwlink/?LinkId=844969" xr:uid="{00000000-0004-0000-0C00-000001000000}"/>
    <hyperlink ref="A6" r:id="rId3" tooltip="Pomocí této možnosti získáte další informace o dalších novinkách." display="http://go.microsoft.com/fwlink/?LinkId=846286" xr:uid="{00000000-0004-0000-0C00-000002000000}"/>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N86"/>
  <sheetViews>
    <sheetView showGridLines="0" tabSelected="1" zoomScaleNormal="100" workbookViewId="0">
      <selection activeCell="F3" sqref="F3"/>
    </sheetView>
  </sheetViews>
  <sheetFormatPr defaultColWidth="9.1796875" defaultRowHeight="14.5" x14ac:dyDescent="0.35"/>
  <cols>
    <col min="1" max="1" width="12.7265625" style="25" customWidth="1"/>
    <col min="2" max="2" width="82.81640625" style="21" customWidth="1"/>
    <col min="3" max="3" width="15.7265625" style="21" bestFit="1" customWidth="1"/>
    <col min="4" max="4" width="2.26953125" style="21" customWidth="1"/>
    <col min="5" max="5" width="18" style="21" bestFit="1" customWidth="1"/>
    <col min="6" max="6" width="15.7265625" style="21" customWidth="1"/>
    <col min="7" max="7" width="13.26953125" style="21" customWidth="1"/>
    <col min="8" max="10" width="9.1796875" style="21"/>
    <col min="11" max="11" width="9.1796875" style="21" customWidth="1"/>
    <col min="12" max="16384" width="9.1796875" style="21"/>
  </cols>
  <sheetData>
    <row r="1" spans="1:7" ht="60" customHeight="1" x14ac:dyDescent="0.35">
      <c r="A1" s="25" t="s">
        <v>3</v>
      </c>
      <c r="C1" s="65"/>
      <c r="D1" s="66"/>
      <c r="E1" s="66"/>
      <c r="F1" s="66"/>
    </row>
    <row r="2" spans="1:7" ht="15" thickBot="1" x14ac:dyDescent="0.4">
      <c r="A2" s="25" t="s">
        <v>4</v>
      </c>
      <c r="C2" s="67" t="s">
        <v>31</v>
      </c>
      <c r="E2" s="7" t="s">
        <v>32</v>
      </c>
      <c r="F2" s="8" t="s">
        <v>38</v>
      </c>
      <c r="G2" s="8" t="s">
        <v>39</v>
      </c>
    </row>
    <row r="3" spans="1:7" ht="15.5" thickTop="1" thickBot="1" x14ac:dyDescent="0.4">
      <c r="A3" s="25" t="s">
        <v>5</v>
      </c>
      <c r="C3" s="83">
        <v>1</v>
      </c>
      <c r="E3" s="96" t="s">
        <v>33</v>
      </c>
      <c r="F3" s="95"/>
      <c r="G3" s="97">
        <f>C3+C4</f>
        <v>3</v>
      </c>
    </row>
    <row r="4" spans="1:7" ht="15.5" thickTop="1" thickBot="1" x14ac:dyDescent="0.4">
      <c r="A4" s="25" t="s">
        <v>6</v>
      </c>
      <c r="C4" s="83">
        <v>2</v>
      </c>
      <c r="E4" s="96" t="s">
        <v>34</v>
      </c>
      <c r="F4" s="95"/>
      <c r="G4" s="97">
        <f>C3-C4</f>
        <v>-1</v>
      </c>
    </row>
    <row r="5" spans="1:7" ht="15" thickTop="1" x14ac:dyDescent="0.35">
      <c r="A5" s="25" t="s">
        <v>7</v>
      </c>
      <c r="E5" s="96" t="s">
        <v>35</v>
      </c>
      <c r="F5" s="95"/>
      <c r="G5" s="97">
        <f>C3*C4</f>
        <v>2</v>
      </c>
    </row>
    <row r="6" spans="1:7" ht="15" thickBot="1" x14ac:dyDescent="0.4">
      <c r="A6" s="25" t="s">
        <v>8</v>
      </c>
      <c r="E6" s="96" t="s">
        <v>36</v>
      </c>
      <c r="F6" s="95"/>
      <c r="G6" s="97">
        <f>C3/C4</f>
        <v>0.5</v>
      </c>
    </row>
    <row r="7" spans="1:7" ht="15" customHeight="1" thickTop="1" thickBot="1" x14ac:dyDescent="0.4">
      <c r="A7" s="25" t="s">
        <v>9</v>
      </c>
      <c r="E7" s="96" t="s">
        <v>37</v>
      </c>
      <c r="F7" s="98"/>
      <c r="G7" s="97">
        <f>C3^C4</f>
        <v>1</v>
      </c>
    </row>
    <row r="8" spans="1:7" ht="15" thickTop="1" x14ac:dyDescent="0.35">
      <c r="A8" s="25" t="s">
        <v>10</v>
      </c>
    </row>
    <row r="9" spans="1:7" x14ac:dyDescent="0.35">
      <c r="A9" s="25" t="s">
        <v>11</v>
      </c>
    </row>
    <row r="10" spans="1:7" x14ac:dyDescent="0.35">
      <c r="A10" s="25" t="s">
        <v>12</v>
      </c>
    </row>
    <row r="11" spans="1:7" x14ac:dyDescent="0.35">
      <c r="A11" s="25" t="s">
        <v>13</v>
      </c>
    </row>
    <row r="12" spans="1:7" x14ac:dyDescent="0.35">
      <c r="A12" s="25" t="s">
        <v>14</v>
      </c>
    </row>
    <row r="13" spans="1:7" ht="15" customHeight="1" x14ac:dyDescent="0.35">
      <c r="A13" s="27" t="s">
        <v>15</v>
      </c>
    </row>
    <row r="14" spans="1:7" x14ac:dyDescent="0.35">
      <c r="A14" s="25" t="s">
        <v>16</v>
      </c>
    </row>
    <row r="15" spans="1:7" x14ac:dyDescent="0.35">
      <c r="A15" s="25" t="s">
        <v>17</v>
      </c>
    </row>
    <row r="16" spans="1:7" x14ac:dyDescent="0.35">
      <c r="A16" s="25" t="s">
        <v>18</v>
      </c>
    </row>
    <row r="17" spans="1:7" x14ac:dyDescent="0.35">
      <c r="A17" s="25" t="s">
        <v>19</v>
      </c>
    </row>
    <row r="18" spans="1:7" x14ac:dyDescent="0.35">
      <c r="A18" s="26" t="s">
        <v>296</v>
      </c>
    </row>
    <row r="19" spans="1:7" x14ac:dyDescent="0.35">
      <c r="A19" s="25" t="s">
        <v>20</v>
      </c>
    </row>
    <row r="20" spans="1:7" x14ac:dyDescent="0.35">
      <c r="A20" s="25" t="s">
        <v>21</v>
      </c>
    </row>
    <row r="21" spans="1:7" ht="15" customHeight="1" x14ac:dyDescent="0.35">
      <c r="A21" s="27" t="s">
        <v>22</v>
      </c>
    </row>
    <row r="22" spans="1:7" x14ac:dyDescent="0.35">
      <c r="A22" s="25" t="s">
        <v>23</v>
      </c>
    </row>
    <row r="23" spans="1:7" x14ac:dyDescent="0.35">
      <c r="A23" s="25" t="s">
        <v>24</v>
      </c>
    </row>
    <row r="24" spans="1:7" x14ac:dyDescent="0.35">
      <c r="A24" s="25" t="s">
        <v>25</v>
      </c>
    </row>
    <row r="25" spans="1:7" ht="32.5" x14ac:dyDescent="0.35">
      <c r="A25" s="25" t="s">
        <v>26</v>
      </c>
      <c r="C25" s="65"/>
      <c r="D25" s="66"/>
      <c r="E25" s="66"/>
      <c r="F25" s="66"/>
      <c r="G25" s="66"/>
    </row>
    <row r="26" spans="1:7" x14ac:dyDescent="0.35">
      <c r="A26" s="25" t="s">
        <v>27</v>
      </c>
    </row>
    <row r="27" spans="1:7" x14ac:dyDescent="0.35">
      <c r="A27" s="25" t="s">
        <v>28</v>
      </c>
    </row>
    <row r="28" spans="1:7" ht="26" x14ac:dyDescent="0.6">
      <c r="A28" s="25" t="s">
        <v>29</v>
      </c>
      <c r="E28" s="58"/>
    </row>
    <row r="29" spans="1:7" x14ac:dyDescent="0.35">
      <c r="A29" s="25" t="s">
        <v>30</v>
      </c>
    </row>
    <row r="40" spans="10:14" x14ac:dyDescent="0.35">
      <c r="J40" s="8" t="s">
        <v>40</v>
      </c>
    </row>
    <row r="41" spans="10:14" x14ac:dyDescent="0.35">
      <c r="J41" s="59">
        <v>4</v>
      </c>
    </row>
    <row r="42" spans="10:14" x14ac:dyDescent="0.35">
      <c r="J42" s="59">
        <v>8</v>
      </c>
    </row>
    <row r="43" spans="10:14" x14ac:dyDescent="0.35">
      <c r="J43" s="57">
        <f>SUM(J41:J42)</f>
        <v>12</v>
      </c>
      <c r="N43"/>
    </row>
    <row r="46" spans="10:14" x14ac:dyDescent="0.35">
      <c r="L46"/>
      <c r="M46"/>
    </row>
    <row r="64" spans="7:7" x14ac:dyDescent="0.35">
      <c r="G64" s="60"/>
    </row>
    <row r="65" spans="7:7" x14ac:dyDescent="0.35">
      <c r="G65" s="60"/>
    </row>
    <row r="66" spans="7:7" x14ac:dyDescent="0.35">
      <c r="G66" s="60"/>
    </row>
    <row r="67" spans="7:7" x14ac:dyDescent="0.35">
      <c r="G67" s="60"/>
    </row>
    <row r="86" ht="17.5" customHeight="1" x14ac:dyDescent="0.35"/>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M51"/>
  <sheetViews>
    <sheetView showGridLines="0" zoomScaleNormal="100" zoomScalePageLayoutView="125" workbookViewId="0">
      <selection activeCell="D7" sqref="D7"/>
    </sheetView>
  </sheetViews>
  <sheetFormatPr defaultColWidth="8.81640625" defaultRowHeight="15" customHeight="1" x14ac:dyDescent="0.35"/>
  <cols>
    <col min="1" max="1" width="12.7265625" style="9" customWidth="1"/>
    <col min="2" max="2" width="82.81640625" style="71" customWidth="1"/>
    <col min="3" max="4" width="13.26953125" style="71" customWidth="1"/>
    <col min="5" max="5" width="2.26953125" style="71" customWidth="1"/>
    <col min="6" max="6" width="16" style="71" bestFit="1" customWidth="1"/>
    <col min="7" max="7" width="13.26953125" style="71" customWidth="1"/>
    <col min="8" max="16384" width="8.81640625" style="71"/>
  </cols>
  <sheetData>
    <row r="1" spans="1:13" ht="60" customHeight="1" x14ac:dyDescent="0.75">
      <c r="A1" s="9" t="s">
        <v>41</v>
      </c>
      <c r="B1" s="68"/>
      <c r="C1" s="69"/>
      <c r="D1" s="70"/>
      <c r="E1" s="70"/>
      <c r="F1" s="70"/>
      <c r="G1" s="70"/>
    </row>
    <row r="2" spans="1:13" ht="15" customHeight="1" x14ac:dyDescent="0.35">
      <c r="A2" s="9" t="s">
        <v>42</v>
      </c>
      <c r="C2" s="72" t="s">
        <v>57</v>
      </c>
      <c r="D2" s="73" t="s">
        <v>73</v>
      </c>
      <c r="F2" s="72" t="s">
        <v>75</v>
      </c>
      <c r="G2" s="73" t="s">
        <v>73</v>
      </c>
    </row>
    <row r="3" spans="1:13" ht="15" customHeight="1" x14ac:dyDescent="0.35">
      <c r="A3" s="36" t="s">
        <v>43</v>
      </c>
      <c r="B3" s="74"/>
      <c r="C3" s="100" t="s">
        <v>58</v>
      </c>
      <c r="D3" s="100">
        <v>50</v>
      </c>
      <c r="F3" s="100" t="s">
        <v>76</v>
      </c>
      <c r="G3" s="100">
        <v>50</v>
      </c>
    </row>
    <row r="4" spans="1:13" ht="15" customHeight="1" x14ac:dyDescent="0.35">
      <c r="A4" s="9" t="s">
        <v>44</v>
      </c>
      <c r="C4" s="100" t="s">
        <v>59</v>
      </c>
      <c r="D4" s="100">
        <v>20</v>
      </c>
      <c r="E4" s="75"/>
      <c r="F4" s="100" t="s">
        <v>77</v>
      </c>
      <c r="G4" s="100">
        <v>30</v>
      </c>
    </row>
    <row r="5" spans="1:13" s="75" customFormat="1" ht="15" customHeight="1" x14ac:dyDescent="0.35">
      <c r="A5" s="9" t="s">
        <v>45</v>
      </c>
      <c r="C5" s="100" t="s">
        <v>60</v>
      </c>
      <c r="D5" s="100">
        <v>60</v>
      </c>
      <c r="F5" s="100" t="s">
        <v>78</v>
      </c>
      <c r="G5" s="100">
        <v>10</v>
      </c>
    </row>
    <row r="6" spans="1:13" s="75" customFormat="1" ht="15" customHeight="1" x14ac:dyDescent="0.35">
      <c r="A6" s="9" t="s">
        <v>11</v>
      </c>
      <c r="B6" s="76"/>
      <c r="C6" s="100" t="s">
        <v>61</v>
      </c>
      <c r="D6" s="101">
        <v>40</v>
      </c>
      <c r="F6" s="100" t="s">
        <v>79</v>
      </c>
      <c r="G6" s="101">
        <v>50</v>
      </c>
    </row>
    <row r="7" spans="1:13" s="75" customFormat="1" ht="15" customHeight="1" x14ac:dyDescent="0.35">
      <c r="A7" s="9" t="s">
        <v>46</v>
      </c>
      <c r="C7" s="111" t="s">
        <v>62</v>
      </c>
      <c r="D7" s="102">
        <f>SUM(D3:D6)</f>
        <v>170</v>
      </c>
      <c r="F7" s="111" t="s">
        <v>62</v>
      </c>
      <c r="G7" s="102"/>
      <c r="M7" s="77"/>
    </row>
    <row r="8" spans="1:13" s="75" customFormat="1" ht="15" customHeight="1" x14ac:dyDescent="0.35">
      <c r="A8" s="9" t="s">
        <v>12</v>
      </c>
      <c r="M8" s="77"/>
    </row>
    <row r="9" spans="1:13" s="75" customFormat="1" ht="15" customHeight="1" x14ac:dyDescent="0.35">
      <c r="A9" s="9" t="s">
        <v>47</v>
      </c>
      <c r="C9" s="72" t="s">
        <v>63</v>
      </c>
      <c r="D9" s="73" t="s">
        <v>73</v>
      </c>
      <c r="F9" s="72" t="s">
        <v>63</v>
      </c>
      <c r="G9" s="73" t="s">
        <v>73</v>
      </c>
      <c r="M9" s="77"/>
    </row>
    <row r="10" spans="1:13" s="75" customFormat="1" ht="15" customHeight="1" x14ac:dyDescent="0.35">
      <c r="A10" s="114" t="s">
        <v>48</v>
      </c>
      <c r="C10" s="100" t="s">
        <v>64</v>
      </c>
      <c r="D10" s="100">
        <v>50</v>
      </c>
      <c r="F10" s="100" t="s">
        <v>64</v>
      </c>
      <c r="G10" s="100">
        <v>50</v>
      </c>
      <c r="M10" s="77"/>
    </row>
    <row r="11" spans="1:13" s="75" customFormat="1" ht="15" customHeight="1" x14ac:dyDescent="0.35">
      <c r="A11" s="36" t="s">
        <v>49</v>
      </c>
      <c r="C11" s="100" t="s">
        <v>65</v>
      </c>
      <c r="D11" s="100">
        <v>100</v>
      </c>
      <c r="F11" s="100" t="s">
        <v>65</v>
      </c>
      <c r="G11" s="100">
        <v>100</v>
      </c>
      <c r="M11" s="77"/>
    </row>
    <row r="12" spans="1:13" s="75" customFormat="1" ht="15" customHeight="1" x14ac:dyDescent="0.35">
      <c r="A12" s="9" t="s">
        <v>50</v>
      </c>
      <c r="C12" s="100" t="s">
        <v>66</v>
      </c>
      <c r="D12" s="100">
        <v>40</v>
      </c>
      <c r="F12" s="100" t="s">
        <v>66</v>
      </c>
      <c r="G12" s="100">
        <v>40</v>
      </c>
      <c r="M12" s="77"/>
    </row>
    <row r="13" spans="1:13" s="75" customFormat="1" ht="15" customHeight="1" x14ac:dyDescent="0.35">
      <c r="A13" s="9" t="s">
        <v>51</v>
      </c>
      <c r="C13" s="100" t="s">
        <v>67</v>
      </c>
      <c r="D13" s="100">
        <v>50</v>
      </c>
      <c r="F13" s="100" t="s">
        <v>67</v>
      </c>
      <c r="G13" s="100">
        <v>50</v>
      </c>
      <c r="M13" s="77"/>
    </row>
    <row r="14" spans="1:13" s="75" customFormat="1" ht="15" customHeight="1" thickBot="1" x14ac:dyDescent="0.4">
      <c r="A14" s="113" t="s">
        <v>52</v>
      </c>
      <c r="C14" s="100" t="s">
        <v>68</v>
      </c>
      <c r="D14" s="100">
        <v>20</v>
      </c>
      <c r="F14" s="100" t="s">
        <v>68</v>
      </c>
      <c r="G14" s="100">
        <v>20</v>
      </c>
      <c r="M14" s="77"/>
    </row>
    <row r="15" spans="1:13" s="75" customFormat="1" ht="15" customHeight="1" thickTop="1" thickBot="1" x14ac:dyDescent="0.4">
      <c r="A15" s="9" t="s">
        <v>25</v>
      </c>
      <c r="C15" s="111" t="s">
        <v>62</v>
      </c>
      <c r="D15" s="99"/>
      <c r="F15" s="111" t="s">
        <v>80</v>
      </c>
      <c r="G15" s="78"/>
      <c r="M15" s="77"/>
    </row>
    <row r="16" spans="1:13" s="75" customFormat="1" ht="15" customHeight="1" thickTop="1" x14ac:dyDescent="0.35">
      <c r="A16" s="9" t="s">
        <v>53</v>
      </c>
      <c r="M16" s="77"/>
    </row>
    <row r="17" spans="1:13" s="75" customFormat="1" ht="15" customHeight="1" x14ac:dyDescent="0.35">
      <c r="A17" s="9" t="s">
        <v>54</v>
      </c>
      <c r="M17" s="77"/>
    </row>
    <row r="18" spans="1:13" s="75" customFormat="1" ht="15" customHeight="1" x14ac:dyDescent="0.35">
      <c r="A18" s="9" t="s">
        <v>55</v>
      </c>
      <c r="M18" s="77"/>
    </row>
    <row r="19" spans="1:13" s="75" customFormat="1" ht="15" customHeight="1" x14ac:dyDescent="0.35">
      <c r="A19" s="9" t="s">
        <v>30</v>
      </c>
      <c r="C19" s="77"/>
      <c r="M19" s="77"/>
    </row>
    <row r="20" spans="1:13" s="75" customFormat="1" ht="15" customHeight="1" x14ac:dyDescent="0.35">
      <c r="A20" s="9" t="s">
        <v>56</v>
      </c>
      <c r="M20" s="77"/>
    </row>
    <row r="21" spans="1:13" s="75" customFormat="1" ht="15" customHeight="1" x14ac:dyDescent="0.35">
      <c r="A21" s="9" t="s">
        <v>12</v>
      </c>
      <c r="M21" s="77"/>
    </row>
    <row r="22" spans="1:13" s="75" customFormat="1" ht="15" customHeight="1" x14ac:dyDescent="0.35">
      <c r="A22" s="9"/>
      <c r="M22" s="77"/>
    </row>
    <row r="23" spans="1:13" s="75" customFormat="1" ht="15" customHeight="1" x14ac:dyDescent="0.35">
      <c r="A23" s="9"/>
    </row>
    <row r="26" spans="1:13" ht="15" customHeight="1" x14ac:dyDescent="0.35">
      <c r="H26" s="77"/>
    </row>
    <row r="34" spans="3:7" ht="15" customHeight="1" x14ac:dyDescent="0.35">
      <c r="C34" s="72" t="s">
        <v>57</v>
      </c>
      <c r="D34" s="73" t="s">
        <v>73</v>
      </c>
    </row>
    <row r="35" spans="3:7" ht="15" customHeight="1" x14ac:dyDescent="0.35">
      <c r="C35" s="100" t="s">
        <v>58</v>
      </c>
      <c r="D35" s="100">
        <v>50</v>
      </c>
      <c r="E35" s="75"/>
    </row>
    <row r="36" spans="3:7" ht="15" customHeight="1" x14ac:dyDescent="0.35">
      <c r="C36" s="100" t="s">
        <v>59</v>
      </c>
      <c r="D36" s="100">
        <v>20</v>
      </c>
      <c r="E36" s="75"/>
    </row>
    <row r="37" spans="3:7" ht="15" customHeight="1" x14ac:dyDescent="0.35">
      <c r="C37" s="100" t="s">
        <v>60</v>
      </c>
      <c r="D37" s="100">
        <v>60</v>
      </c>
      <c r="E37" s="75"/>
    </row>
    <row r="38" spans="3:7" ht="15" customHeight="1" x14ac:dyDescent="0.35">
      <c r="C38" s="100" t="s">
        <v>61</v>
      </c>
      <c r="D38" s="100">
        <v>40</v>
      </c>
      <c r="E38" s="75"/>
    </row>
    <row r="39" spans="3:7" ht="15" customHeight="1" x14ac:dyDescent="0.35">
      <c r="C39" s="111" t="s">
        <v>62</v>
      </c>
      <c r="D39" s="99">
        <f>SUM(D35:D38)</f>
        <v>170</v>
      </c>
      <c r="E39" s="75"/>
      <c r="F39" s="75"/>
      <c r="G39" s="75"/>
    </row>
    <row r="44" spans="3:7" ht="15" customHeight="1" x14ac:dyDescent="0.35">
      <c r="C44" s="72" t="s">
        <v>63</v>
      </c>
      <c r="D44" s="73" t="s">
        <v>73</v>
      </c>
      <c r="E44" s="75"/>
    </row>
    <row r="45" spans="3:7" ht="15" customHeight="1" x14ac:dyDescent="0.35">
      <c r="C45" s="100" t="s">
        <v>69</v>
      </c>
      <c r="D45" s="100">
        <v>20</v>
      </c>
      <c r="E45" s="75"/>
    </row>
    <row r="46" spans="3:7" ht="15" customHeight="1" x14ac:dyDescent="0.35">
      <c r="C46" s="100" t="s">
        <v>70</v>
      </c>
      <c r="D46" s="100">
        <v>10</v>
      </c>
      <c r="E46" s="75"/>
    </row>
    <row r="47" spans="3:7" ht="15" customHeight="1" x14ac:dyDescent="0.35">
      <c r="C47" s="100" t="s">
        <v>71</v>
      </c>
      <c r="D47" s="100">
        <v>10</v>
      </c>
      <c r="E47" s="75"/>
    </row>
    <row r="48" spans="3:7" ht="15" customHeight="1" x14ac:dyDescent="0.35">
      <c r="C48" s="100" t="s">
        <v>72</v>
      </c>
      <c r="D48" s="100">
        <v>40</v>
      </c>
      <c r="E48" s="75"/>
    </row>
    <row r="50" spans="4:7" ht="15" customHeight="1" x14ac:dyDescent="0.35">
      <c r="D50" s="73" t="s">
        <v>74</v>
      </c>
      <c r="F50" s="73" t="s">
        <v>81</v>
      </c>
      <c r="G50" s="73" t="s">
        <v>82</v>
      </c>
    </row>
    <row r="51" spans="4:7" ht="15" customHeight="1" x14ac:dyDescent="0.35">
      <c r="D51" s="79">
        <f>SUM(D45:D48,100)</f>
        <v>180</v>
      </c>
      <c r="F51" s="112">
        <v>100</v>
      </c>
      <c r="G51" s="112">
        <f>SUM(D45:D48,F51)</f>
        <v>180</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46"/>
  <sheetViews>
    <sheetView showGridLines="0" workbookViewId="0">
      <selection activeCell="D7" sqref="D7"/>
    </sheetView>
  </sheetViews>
  <sheetFormatPr defaultColWidth="8.81640625" defaultRowHeight="14.5" x14ac:dyDescent="0.35"/>
  <cols>
    <col min="1" max="1" width="12.7265625" style="25" customWidth="1"/>
    <col min="2" max="2" width="82.81640625" style="1" customWidth="1"/>
    <col min="3" max="3" width="13.26953125" style="9" customWidth="1"/>
    <col min="4" max="4" width="13.26953125" style="1" customWidth="1"/>
    <col min="5" max="5" width="2.26953125" style="1" customWidth="1"/>
    <col min="6" max="6" width="13.26953125" style="4" customWidth="1"/>
    <col min="7" max="7" width="13.26953125" style="1" customWidth="1"/>
    <col min="8" max="16384" width="8.81640625" style="1"/>
  </cols>
  <sheetData>
    <row r="1" spans="1:10" ht="60" customHeight="1" x14ac:dyDescent="0.35">
      <c r="A1" s="25" t="s">
        <v>83</v>
      </c>
      <c r="B1" s="37"/>
      <c r="C1" s="69"/>
      <c r="D1" s="80"/>
      <c r="E1" s="80"/>
      <c r="F1" s="80"/>
      <c r="G1" s="80"/>
      <c r="H1" s="37"/>
      <c r="I1" s="37"/>
      <c r="J1" s="37"/>
    </row>
    <row r="2" spans="1:10" ht="15" customHeight="1" x14ac:dyDescent="0.35">
      <c r="A2" s="25" t="s">
        <v>84</v>
      </c>
      <c r="B2" s="37"/>
      <c r="C2" s="7" t="s">
        <v>57</v>
      </c>
      <c r="D2" s="8" t="s">
        <v>73</v>
      </c>
      <c r="E2" s="39"/>
      <c r="F2" s="11" t="s">
        <v>75</v>
      </c>
      <c r="G2" s="8" t="s">
        <v>73</v>
      </c>
      <c r="H2" s="37"/>
      <c r="I2" s="37"/>
      <c r="J2" s="5"/>
    </row>
    <row r="3" spans="1:10" ht="15" customHeight="1" x14ac:dyDescent="0.35">
      <c r="A3" s="25" t="s">
        <v>85</v>
      </c>
      <c r="B3" s="37"/>
      <c r="C3" s="106" t="s">
        <v>58</v>
      </c>
      <c r="D3" s="105">
        <v>50</v>
      </c>
      <c r="E3" s="39"/>
      <c r="F3" s="106" t="s">
        <v>76</v>
      </c>
      <c r="G3" s="105">
        <v>50</v>
      </c>
      <c r="H3" s="37"/>
      <c r="I3" s="37"/>
      <c r="J3" s="5"/>
    </row>
    <row r="4" spans="1:10" ht="15" customHeight="1" x14ac:dyDescent="0.35">
      <c r="A4" s="25" t="s">
        <v>86</v>
      </c>
      <c r="B4" s="37"/>
      <c r="C4" s="106" t="s">
        <v>59</v>
      </c>
      <c r="D4" s="105">
        <v>20</v>
      </c>
      <c r="E4" s="39"/>
      <c r="F4" s="106" t="s">
        <v>77</v>
      </c>
      <c r="G4" s="105">
        <v>30</v>
      </c>
      <c r="H4" s="37"/>
      <c r="I4" s="37"/>
      <c r="J4" s="5"/>
    </row>
    <row r="5" spans="1:10" s="4" customFormat="1" ht="15" customHeight="1" x14ac:dyDescent="0.35">
      <c r="A5" s="25" t="s">
        <v>87</v>
      </c>
      <c r="B5" s="38"/>
      <c r="C5" s="106" t="s">
        <v>60</v>
      </c>
      <c r="D5" s="105">
        <v>60</v>
      </c>
      <c r="E5" s="39"/>
      <c r="F5" s="106" t="s">
        <v>78</v>
      </c>
      <c r="G5" s="105">
        <v>10</v>
      </c>
      <c r="H5" s="38"/>
      <c r="I5" s="38"/>
      <c r="J5" s="5"/>
    </row>
    <row r="6" spans="1:10" s="4" customFormat="1" ht="15" customHeight="1" x14ac:dyDescent="0.35">
      <c r="A6" s="25" t="s">
        <v>88</v>
      </c>
      <c r="B6" s="38"/>
      <c r="C6" s="106" t="s">
        <v>61</v>
      </c>
      <c r="D6" s="105">
        <v>40</v>
      </c>
      <c r="E6" s="39"/>
      <c r="F6" s="106" t="s">
        <v>79</v>
      </c>
      <c r="G6" s="105">
        <v>50</v>
      </c>
      <c r="H6" s="38"/>
      <c r="I6" s="38"/>
      <c r="J6" s="5"/>
    </row>
    <row r="7" spans="1:10" s="4" customFormat="1" ht="15" customHeight="1" x14ac:dyDescent="0.35">
      <c r="A7" s="25" t="s">
        <v>89</v>
      </c>
      <c r="B7" s="38"/>
      <c r="C7" s="10" t="s">
        <v>97</v>
      </c>
      <c r="D7" s="103"/>
      <c r="E7" s="39"/>
      <c r="F7" s="10" t="s">
        <v>97</v>
      </c>
      <c r="G7" s="103"/>
      <c r="H7" s="38"/>
      <c r="I7" s="38"/>
      <c r="J7" s="5"/>
    </row>
    <row r="8" spans="1:10" s="4" customFormat="1" ht="15" customHeight="1" x14ac:dyDescent="0.35">
      <c r="A8" s="25" t="s">
        <v>90</v>
      </c>
      <c r="B8" s="38"/>
      <c r="C8" s="38"/>
      <c r="D8" s="39"/>
      <c r="E8" s="39"/>
      <c r="F8" s="38"/>
      <c r="G8" s="39"/>
      <c r="H8" s="38"/>
      <c r="I8" s="38"/>
      <c r="J8" s="5"/>
    </row>
    <row r="9" spans="1:10" s="4" customFormat="1" ht="15" customHeight="1" x14ac:dyDescent="0.35">
      <c r="A9" s="25" t="s">
        <v>91</v>
      </c>
      <c r="B9" s="38"/>
      <c r="C9" s="7" t="s">
        <v>63</v>
      </c>
      <c r="D9" s="8" t="s">
        <v>73</v>
      </c>
      <c r="E9" s="39"/>
      <c r="F9" s="11" t="s">
        <v>63</v>
      </c>
      <c r="G9" s="8" t="s">
        <v>73</v>
      </c>
      <c r="H9" s="38"/>
      <c r="I9" s="38"/>
      <c r="J9" s="5"/>
    </row>
    <row r="10" spans="1:10" s="4" customFormat="1" ht="15" customHeight="1" x14ac:dyDescent="0.35">
      <c r="A10" s="25" t="s">
        <v>92</v>
      </c>
      <c r="B10" s="38"/>
      <c r="C10" s="106" t="s">
        <v>64</v>
      </c>
      <c r="D10" s="105">
        <v>50</v>
      </c>
      <c r="E10" s="39"/>
      <c r="F10" s="106" t="s">
        <v>64</v>
      </c>
      <c r="G10" s="105">
        <v>50</v>
      </c>
      <c r="H10" s="38"/>
      <c r="I10" s="38"/>
      <c r="J10" s="5"/>
    </row>
    <row r="11" spans="1:10" s="4" customFormat="1" ht="15" customHeight="1" x14ac:dyDescent="0.35">
      <c r="A11" s="25" t="s">
        <v>93</v>
      </c>
      <c r="B11" s="38"/>
      <c r="C11" s="106" t="s">
        <v>65</v>
      </c>
      <c r="D11" s="105">
        <v>100</v>
      </c>
      <c r="E11" s="39"/>
      <c r="F11" s="106" t="s">
        <v>65</v>
      </c>
      <c r="G11" s="105">
        <v>100</v>
      </c>
      <c r="H11" s="38"/>
      <c r="I11" s="38"/>
      <c r="J11" s="5"/>
    </row>
    <row r="12" spans="1:10" s="4" customFormat="1" ht="15" customHeight="1" x14ac:dyDescent="0.35">
      <c r="A12" s="25" t="s">
        <v>94</v>
      </c>
      <c r="B12" s="38"/>
      <c r="C12" s="106" t="s">
        <v>66</v>
      </c>
      <c r="D12" s="105">
        <v>40</v>
      </c>
      <c r="E12" s="39"/>
      <c r="F12" s="106" t="s">
        <v>66</v>
      </c>
      <c r="G12" s="105">
        <v>40</v>
      </c>
      <c r="H12" s="38"/>
      <c r="I12" s="38"/>
      <c r="J12" s="5"/>
    </row>
    <row r="13" spans="1:10" s="4" customFormat="1" ht="15" customHeight="1" x14ac:dyDescent="0.35">
      <c r="A13" s="25" t="s">
        <v>95</v>
      </c>
      <c r="B13" s="38"/>
      <c r="C13" s="106" t="s">
        <v>67</v>
      </c>
      <c r="D13" s="105">
        <v>50</v>
      </c>
      <c r="E13" s="39"/>
      <c r="F13" s="106" t="s">
        <v>67</v>
      </c>
      <c r="G13" s="105">
        <v>50</v>
      </c>
      <c r="H13" s="38"/>
      <c r="I13" s="38"/>
      <c r="J13" s="5"/>
    </row>
    <row r="14" spans="1:10" s="4" customFormat="1" ht="15" customHeight="1" thickBot="1" x14ac:dyDescent="0.4">
      <c r="A14" s="25" t="s">
        <v>96</v>
      </c>
      <c r="B14" s="38"/>
      <c r="C14" s="106" t="s">
        <v>68</v>
      </c>
      <c r="D14" s="105">
        <v>20</v>
      </c>
      <c r="E14" s="39"/>
      <c r="F14" s="106" t="s">
        <v>68</v>
      </c>
      <c r="G14" s="105">
        <v>20</v>
      </c>
      <c r="H14" s="38"/>
      <c r="I14" s="38"/>
      <c r="J14" s="38"/>
    </row>
    <row r="15" spans="1:10" s="4" customFormat="1" ht="15" customHeight="1" thickTop="1" thickBot="1" x14ac:dyDescent="0.4">
      <c r="A15" s="25"/>
      <c r="B15" s="38"/>
      <c r="C15" s="10" t="s">
        <v>97</v>
      </c>
      <c r="D15" s="103"/>
      <c r="E15" s="39"/>
      <c r="F15" s="38"/>
      <c r="G15" s="83"/>
      <c r="H15" s="38"/>
      <c r="I15" s="38"/>
      <c r="J15" s="38"/>
    </row>
    <row r="16" spans="1:10" s="4" customFormat="1" ht="15" customHeight="1" thickTop="1" x14ac:dyDescent="0.35">
      <c r="A16" s="25"/>
      <c r="B16" s="38"/>
      <c r="C16" s="38"/>
      <c r="D16" s="38"/>
      <c r="E16" s="38"/>
      <c r="F16" s="38"/>
      <c r="G16" s="38"/>
      <c r="H16" s="38"/>
      <c r="I16" s="38"/>
      <c r="J16" s="38"/>
    </row>
    <row r="17" spans="1:3" s="4" customFormat="1" ht="15" customHeight="1" x14ac:dyDescent="0.35">
      <c r="A17" s="25"/>
      <c r="B17" s="38"/>
      <c r="C17" s="9"/>
    </row>
    <row r="18" spans="1:3" s="4" customFormat="1" ht="15" customHeight="1" x14ac:dyDescent="0.35">
      <c r="A18" s="25"/>
      <c r="B18" s="38"/>
      <c r="C18" s="9"/>
    </row>
    <row r="19" spans="1:3" s="4" customFormat="1" ht="15" customHeight="1" x14ac:dyDescent="0.35">
      <c r="A19" s="25"/>
      <c r="B19" s="38"/>
      <c r="C19" s="9"/>
    </row>
    <row r="20" spans="1:3" s="4" customFormat="1" ht="15" customHeight="1" x14ac:dyDescent="0.35">
      <c r="A20" s="25"/>
      <c r="B20" s="38"/>
      <c r="C20" s="9"/>
    </row>
    <row r="21" spans="1:3" s="4" customFormat="1" ht="15" customHeight="1" x14ac:dyDescent="0.35">
      <c r="A21" s="25"/>
      <c r="B21" s="38"/>
      <c r="C21" s="9"/>
    </row>
    <row r="22" spans="1:3" s="4" customFormat="1" ht="15" customHeight="1" x14ac:dyDescent="0.35">
      <c r="A22" s="25"/>
      <c r="B22" s="38"/>
      <c r="C22" s="9"/>
    </row>
    <row r="23" spans="1:3" s="4" customFormat="1" ht="15" customHeight="1" x14ac:dyDescent="0.35">
      <c r="A23" s="25"/>
      <c r="B23" s="38"/>
      <c r="C23" s="9"/>
    </row>
    <row r="24" spans="1:3" s="4" customFormat="1" ht="15" customHeight="1" x14ac:dyDescent="0.35">
      <c r="A24" s="25"/>
      <c r="B24" s="38"/>
      <c r="C24" s="9"/>
    </row>
    <row r="25" spans="1:3" s="4" customFormat="1" ht="15" customHeight="1" x14ac:dyDescent="0.35">
      <c r="A25" s="25"/>
      <c r="B25" s="38"/>
      <c r="C25" s="9"/>
    </row>
    <row r="26" spans="1:3" s="4" customFormat="1" ht="15" customHeight="1" x14ac:dyDescent="0.35">
      <c r="A26" s="25"/>
      <c r="B26" s="38"/>
      <c r="C26" s="9"/>
    </row>
    <row r="27" spans="1:3" x14ac:dyDescent="0.35">
      <c r="B27" s="37"/>
    </row>
    <row r="28" spans="1:3" x14ac:dyDescent="0.35">
      <c r="B28" s="37"/>
    </row>
    <row r="29" spans="1:3" ht="15" customHeight="1" x14ac:dyDescent="0.35">
      <c r="B29" s="37"/>
    </row>
    <row r="30" spans="1:3" ht="15" customHeight="1" x14ac:dyDescent="0.35">
      <c r="B30" s="37"/>
    </row>
    <row r="31" spans="1:3" ht="15" customHeight="1" x14ac:dyDescent="0.35">
      <c r="B31" s="37"/>
    </row>
    <row r="32" spans="1:3" ht="15" customHeight="1" x14ac:dyDescent="0.35">
      <c r="B32" s="37"/>
    </row>
    <row r="33" spans="2:9" ht="15" customHeight="1" x14ac:dyDescent="0.35">
      <c r="B33" s="37"/>
      <c r="D33" s="37"/>
      <c r="E33" s="37"/>
      <c r="F33" s="38"/>
      <c r="G33" s="37"/>
      <c r="H33" s="37"/>
      <c r="I33" s="37"/>
    </row>
    <row r="34" spans="2:9" ht="15" customHeight="1" x14ac:dyDescent="0.35">
      <c r="B34" s="37"/>
      <c r="D34" s="37"/>
      <c r="E34" s="37"/>
      <c r="F34" s="38"/>
      <c r="G34" s="37"/>
      <c r="H34" s="37"/>
      <c r="I34" s="37"/>
    </row>
    <row r="35" spans="2:9" ht="15" customHeight="1" x14ac:dyDescent="0.35">
      <c r="B35" s="37"/>
      <c r="D35" s="37"/>
      <c r="E35" s="37"/>
      <c r="F35" s="38"/>
      <c r="G35" s="37"/>
      <c r="H35" s="37"/>
      <c r="I35" s="37"/>
    </row>
    <row r="36" spans="2:9" x14ac:dyDescent="0.35">
      <c r="B36" s="37"/>
      <c r="D36" s="37"/>
      <c r="E36" s="37"/>
      <c r="F36" s="38"/>
      <c r="G36" s="37"/>
      <c r="H36" s="37"/>
      <c r="I36" s="37"/>
    </row>
    <row r="41" spans="2:9" ht="15" customHeight="1" x14ac:dyDescent="0.35">
      <c r="B41" s="37"/>
      <c r="D41" s="37"/>
      <c r="E41" s="37"/>
      <c r="F41" s="38"/>
      <c r="G41" s="37"/>
      <c r="H41" s="37"/>
      <c r="I41" s="37"/>
    </row>
    <row r="42" spans="2:9" ht="15" customHeight="1" x14ac:dyDescent="0.35">
      <c r="B42" s="37"/>
      <c r="D42" s="37"/>
      <c r="E42" s="37"/>
      <c r="F42" s="38"/>
      <c r="G42" s="37"/>
      <c r="H42" s="37"/>
      <c r="I42" s="37"/>
    </row>
    <row r="43" spans="2:9" ht="15" customHeight="1" x14ac:dyDescent="0.35">
      <c r="B43" s="37"/>
      <c r="D43" s="37"/>
      <c r="E43" s="37"/>
      <c r="F43" s="38"/>
      <c r="G43" s="37"/>
      <c r="H43" s="37"/>
      <c r="I43" s="37"/>
    </row>
    <row r="44" spans="2:9" ht="15" customHeight="1" x14ac:dyDescent="0.35">
      <c r="B44" s="37"/>
      <c r="D44" s="37"/>
      <c r="E44" s="37"/>
      <c r="F44" s="38"/>
      <c r="G44" s="37"/>
      <c r="H44" s="37"/>
      <c r="I44" s="37"/>
    </row>
    <row r="45" spans="2:9" ht="15" customHeight="1" x14ac:dyDescent="0.35">
      <c r="B45" s="37"/>
      <c r="D45" s="37"/>
      <c r="E45" s="37"/>
      <c r="F45" s="38"/>
      <c r="G45" s="37"/>
      <c r="H45" s="37"/>
      <c r="I45" s="37"/>
    </row>
    <row r="46" spans="2:9" ht="15" customHeight="1" x14ac:dyDescent="0.35">
      <c r="B46" s="37"/>
      <c r="D46" s="37"/>
      <c r="E46" s="37"/>
      <c r="F46" s="38"/>
      <c r="G46" s="37"/>
      <c r="H46" s="37"/>
      <c r="I46" s="37"/>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H44"/>
  <sheetViews>
    <sheetView showGridLines="0" workbookViewId="0">
      <selection activeCell="D7" sqref="D7"/>
    </sheetView>
  </sheetViews>
  <sheetFormatPr defaultColWidth="8.81640625" defaultRowHeight="14.5" x14ac:dyDescent="0.35"/>
  <cols>
    <col min="1" max="1" width="12.7265625" style="16" customWidth="1"/>
    <col min="2" max="2" width="82.81640625" style="1" customWidth="1"/>
    <col min="3" max="3" width="16.1796875" style="1" bestFit="1" customWidth="1"/>
    <col min="4" max="4" width="13.26953125" style="4" customWidth="1"/>
    <col min="5" max="5" width="2.26953125" style="1" customWidth="1"/>
    <col min="6" max="7" width="13.26953125" style="1" customWidth="1"/>
    <col min="8" max="16384" width="8.81640625" style="1"/>
  </cols>
  <sheetData>
    <row r="1" spans="1:8" ht="60" customHeight="1" x14ac:dyDescent="0.35">
      <c r="A1" s="16" t="s">
        <v>100</v>
      </c>
      <c r="B1" s="37"/>
      <c r="C1" s="69"/>
      <c r="D1" s="80"/>
      <c r="E1" s="80"/>
      <c r="F1" s="80"/>
      <c r="G1" s="80"/>
      <c r="H1" s="37"/>
    </row>
    <row r="2" spans="1:8" ht="15" customHeight="1" x14ac:dyDescent="0.35">
      <c r="A2" s="14" t="s">
        <v>101</v>
      </c>
      <c r="B2" s="37"/>
      <c r="C2" s="7" t="s">
        <v>57</v>
      </c>
      <c r="D2" s="8" t="s">
        <v>73</v>
      </c>
      <c r="E2" s="39"/>
      <c r="F2" s="11" t="s">
        <v>75</v>
      </c>
      <c r="G2" s="8" t="s">
        <v>73</v>
      </c>
      <c r="H2" s="5"/>
    </row>
    <row r="3" spans="1:8" ht="15" customHeight="1" x14ac:dyDescent="0.35">
      <c r="A3" s="14" t="s">
        <v>102</v>
      </c>
      <c r="B3" s="37"/>
      <c r="C3" s="104" t="s">
        <v>58</v>
      </c>
      <c r="D3" s="105">
        <v>50</v>
      </c>
      <c r="E3" s="39"/>
      <c r="F3" s="106" t="s">
        <v>76</v>
      </c>
      <c r="G3" s="105">
        <v>50</v>
      </c>
      <c r="H3" s="5"/>
    </row>
    <row r="4" spans="1:8" ht="15" customHeight="1" x14ac:dyDescent="0.35">
      <c r="A4" s="88" t="s">
        <v>103</v>
      </c>
      <c r="B4" s="37"/>
      <c r="C4" s="104" t="s">
        <v>59</v>
      </c>
      <c r="D4" s="105">
        <v>20</v>
      </c>
      <c r="E4" s="39"/>
      <c r="F4" s="106" t="s">
        <v>77</v>
      </c>
      <c r="G4" s="105">
        <v>30</v>
      </c>
      <c r="H4" s="5"/>
    </row>
    <row r="5" spans="1:8" s="4" customFormat="1" ht="15" customHeight="1" x14ac:dyDescent="0.35">
      <c r="A5" s="88" t="s">
        <v>295</v>
      </c>
      <c r="B5" s="38"/>
      <c r="C5" s="104" t="s">
        <v>60</v>
      </c>
      <c r="D5" s="105">
        <v>60</v>
      </c>
      <c r="E5" s="39"/>
      <c r="F5" s="106" t="s">
        <v>78</v>
      </c>
      <c r="G5" s="105">
        <v>10</v>
      </c>
      <c r="H5" s="5"/>
    </row>
    <row r="6" spans="1:8" s="4" customFormat="1" ht="15" customHeight="1" x14ac:dyDescent="0.35">
      <c r="A6" s="88" t="s">
        <v>104</v>
      </c>
      <c r="B6" s="38"/>
      <c r="C6" s="104" t="s">
        <v>61</v>
      </c>
      <c r="D6" s="105">
        <v>40</v>
      </c>
      <c r="E6" s="39"/>
      <c r="F6" s="106" t="s">
        <v>79</v>
      </c>
      <c r="G6" s="105">
        <v>50</v>
      </c>
      <c r="H6" s="5"/>
    </row>
    <row r="7" spans="1:8" s="4" customFormat="1" ht="15" customHeight="1" x14ac:dyDescent="0.35">
      <c r="A7" s="89" t="s">
        <v>105</v>
      </c>
      <c r="B7" s="38"/>
      <c r="C7" s="10" t="s">
        <v>109</v>
      </c>
      <c r="D7" s="103"/>
      <c r="E7" s="39"/>
      <c r="F7" s="10" t="s">
        <v>111</v>
      </c>
      <c r="G7" s="103"/>
      <c r="H7" s="5"/>
    </row>
    <row r="8" spans="1:8" s="4" customFormat="1" ht="15" customHeight="1" x14ac:dyDescent="0.35">
      <c r="A8" s="15" t="s">
        <v>106</v>
      </c>
      <c r="B8" s="38"/>
      <c r="C8" s="38"/>
      <c r="D8" s="39"/>
      <c r="E8" s="39"/>
      <c r="F8" s="38"/>
      <c r="G8" s="39"/>
      <c r="H8" s="5"/>
    </row>
    <row r="9" spans="1:8" s="4" customFormat="1" ht="15" customHeight="1" x14ac:dyDescent="0.35">
      <c r="A9" s="15" t="s">
        <v>107</v>
      </c>
      <c r="B9" s="38"/>
      <c r="C9" s="7" t="s">
        <v>63</v>
      </c>
      <c r="D9" s="8" t="s">
        <v>73</v>
      </c>
      <c r="E9" s="39"/>
      <c r="F9" s="11" t="s">
        <v>63</v>
      </c>
      <c r="G9" s="8" t="s">
        <v>73</v>
      </c>
      <c r="H9" s="5"/>
    </row>
    <row r="10" spans="1:8" s="4" customFormat="1" ht="15" customHeight="1" x14ac:dyDescent="0.35">
      <c r="A10" s="14" t="s">
        <v>30</v>
      </c>
      <c r="B10" s="38"/>
      <c r="C10" s="104" t="s">
        <v>64</v>
      </c>
      <c r="D10" s="105">
        <v>50</v>
      </c>
      <c r="E10" s="39"/>
      <c r="F10" s="106" t="s">
        <v>64</v>
      </c>
      <c r="G10" s="105">
        <v>50</v>
      </c>
      <c r="H10" s="5"/>
    </row>
    <row r="11" spans="1:8" s="4" customFormat="1" ht="15" customHeight="1" x14ac:dyDescent="0.35">
      <c r="A11" s="89" t="s">
        <v>108</v>
      </c>
      <c r="B11" s="38"/>
      <c r="C11" s="104" t="s">
        <v>65</v>
      </c>
      <c r="D11" s="105">
        <v>100</v>
      </c>
      <c r="E11" s="39"/>
      <c r="F11" s="106" t="s">
        <v>65</v>
      </c>
      <c r="G11" s="105">
        <v>100</v>
      </c>
      <c r="H11" s="5"/>
    </row>
    <row r="12" spans="1:8" s="4" customFormat="1" ht="15" customHeight="1" x14ac:dyDescent="0.35">
      <c r="A12" s="15"/>
      <c r="B12" s="38"/>
      <c r="C12" s="104" t="s">
        <v>66</v>
      </c>
      <c r="D12" s="105">
        <v>40</v>
      </c>
      <c r="E12" s="39"/>
      <c r="F12" s="106" t="s">
        <v>66</v>
      </c>
      <c r="G12" s="105">
        <v>40</v>
      </c>
      <c r="H12" s="5"/>
    </row>
    <row r="13" spans="1:8" s="4" customFormat="1" ht="15" customHeight="1" x14ac:dyDescent="0.35">
      <c r="A13" s="15"/>
      <c r="B13" s="38"/>
      <c r="C13" s="104" t="s">
        <v>67</v>
      </c>
      <c r="D13" s="105">
        <v>50</v>
      </c>
      <c r="E13" s="39"/>
      <c r="F13" s="106" t="s">
        <v>67</v>
      </c>
      <c r="G13" s="105">
        <v>50</v>
      </c>
      <c r="H13" s="5"/>
    </row>
    <row r="14" spans="1:8" s="4" customFormat="1" ht="15" customHeight="1" x14ac:dyDescent="0.35">
      <c r="A14" s="15"/>
      <c r="B14" s="38"/>
      <c r="C14" s="104" t="s">
        <v>68</v>
      </c>
      <c r="D14" s="105">
        <v>20</v>
      </c>
      <c r="E14" s="39"/>
      <c r="F14" s="106" t="s">
        <v>68</v>
      </c>
      <c r="G14" s="105">
        <v>20</v>
      </c>
      <c r="H14" s="38"/>
    </row>
    <row r="15" spans="1:8" s="4" customFormat="1" ht="15" customHeight="1" x14ac:dyDescent="0.35">
      <c r="A15" s="16"/>
      <c r="B15" s="38"/>
      <c r="C15" s="10" t="s">
        <v>110</v>
      </c>
      <c r="D15" s="103"/>
      <c r="E15" s="39"/>
      <c r="F15" s="10"/>
      <c r="G15" s="103">
        <f>MIN(G10:G14,10)</f>
        <v>10</v>
      </c>
      <c r="H15" s="38"/>
    </row>
    <row r="16" spans="1:8" s="4" customFormat="1" ht="15" customHeight="1" x14ac:dyDescent="0.35">
      <c r="A16" s="16"/>
      <c r="B16" s="38"/>
      <c r="C16" s="38"/>
      <c r="D16" s="38"/>
      <c r="E16" s="38"/>
      <c r="F16" s="38"/>
      <c r="G16" s="38"/>
      <c r="H16" s="38"/>
    </row>
    <row r="17" spans="1:1" s="4" customFormat="1" ht="15" customHeight="1" x14ac:dyDescent="0.35">
      <c r="A17" s="16"/>
    </row>
    <row r="18" spans="1:1" s="4" customFormat="1" ht="15" customHeight="1" x14ac:dyDescent="0.35">
      <c r="A18" s="17"/>
    </row>
    <row r="19" spans="1:1" s="4" customFormat="1" ht="15" customHeight="1" x14ac:dyDescent="0.35">
      <c r="A19" s="14"/>
    </row>
    <row r="20" spans="1:1" s="4" customFormat="1" ht="15" customHeight="1" x14ac:dyDescent="0.35">
      <c r="A20" s="16"/>
    </row>
    <row r="21" spans="1:1" s="4" customFormat="1" ht="15" customHeight="1" x14ac:dyDescent="0.35">
      <c r="A21" s="14"/>
    </row>
    <row r="22" spans="1:1" s="4" customFormat="1" ht="15" customHeight="1" x14ac:dyDescent="0.35">
      <c r="A22" s="14"/>
    </row>
    <row r="23" spans="1:1" s="4" customFormat="1" ht="15" customHeight="1" x14ac:dyDescent="0.35">
      <c r="A23" s="14"/>
    </row>
    <row r="24" spans="1:1" s="4" customFormat="1" ht="15" customHeight="1" x14ac:dyDescent="0.35">
      <c r="A24" s="14"/>
    </row>
    <row r="25" spans="1:1" s="4" customFormat="1" ht="15" customHeight="1" x14ac:dyDescent="0.35">
      <c r="A25" s="14"/>
    </row>
    <row r="27" spans="1:1" ht="15" customHeight="1" x14ac:dyDescent="0.35"/>
    <row r="28" spans="1:1" ht="15" customHeight="1" x14ac:dyDescent="0.35"/>
    <row r="29" spans="1:1" ht="15" customHeight="1" x14ac:dyDescent="0.35"/>
    <row r="30" spans="1:1" ht="15" customHeight="1" x14ac:dyDescent="0.35"/>
    <row r="31" spans="1:1" ht="15" customHeight="1" x14ac:dyDescent="0.35"/>
    <row r="32" spans="1:1" ht="15" customHeight="1" x14ac:dyDescent="0.35"/>
    <row r="33" spans="3:7" ht="15" customHeight="1" x14ac:dyDescent="0.35">
      <c r="C33" s="37"/>
      <c r="D33" s="38"/>
      <c r="E33" s="37"/>
      <c r="F33" s="37"/>
      <c r="G33" s="37"/>
    </row>
    <row r="39" spans="3:7" ht="15" customHeight="1" x14ac:dyDescent="0.35">
      <c r="C39" s="37"/>
      <c r="D39" s="38"/>
      <c r="E39" s="37"/>
      <c r="F39" s="37"/>
      <c r="G39" s="37"/>
    </row>
    <row r="40" spans="3:7" ht="15" customHeight="1" x14ac:dyDescent="0.35">
      <c r="C40" s="37"/>
      <c r="D40" s="38"/>
      <c r="E40" s="37"/>
      <c r="F40" s="37"/>
      <c r="G40" s="37"/>
    </row>
    <row r="41" spans="3:7" ht="15" customHeight="1" x14ac:dyDescent="0.35">
      <c r="C41" s="37"/>
      <c r="D41" s="38"/>
      <c r="E41" s="37"/>
      <c r="F41" s="37"/>
      <c r="G41" s="37"/>
    </row>
    <row r="42" spans="3:7" ht="15" customHeight="1" x14ac:dyDescent="0.35">
      <c r="C42" s="37"/>
      <c r="D42" s="38"/>
      <c r="E42" s="37"/>
      <c r="F42" s="37"/>
      <c r="G42" s="37"/>
    </row>
    <row r="43" spans="3:7" ht="15" customHeight="1" x14ac:dyDescent="0.35">
      <c r="C43" s="37"/>
      <c r="D43" s="38"/>
      <c r="E43" s="37"/>
      <c r="F43" s="37"/>
      <c r="G43" s="37"/>
    </row>
    <row r="44" spans="3:7" ht="15" customHeight="1" x14ac:dyDescent="0.35">
      <c r="C44" s="37"/>
      <c r="D44" s="38"/>
      <c r="E44" s="37"/>
      <c r="F44" s="37"/>
      <c r="G44" s="37"/>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F47"/>
  <sheetViews>
    <sheetView showGridLines="0" showZeros="0" workbookViewId="0">
      <selection activeCell="D6" sqref="D6"/>
    </sheetView>
  </sheetViews>
  <sheetFormatPr defaultRowHeight="14.5" x14ac:dyDescent="0.35"/>
  <cols>
    <col min="1" max="1" width="12.7265625" customWidth="1"/>
    <col min="2" max="2" width="82.81640625" customWidth="1"/>
    <col min="3" max="3" width="28.81640625" bestFit="1" customWidth="1"/>
    <col min="4" max="4" width="15.1796875" customWidth="1"/>
  </cols>
  <sheetData>
    <row r="1" spans="1:6" ht="60" customHeight="1" x14ac:dyDescent="0.35">
      <c r="A1" s="25" t="s">
        <v>112</v>
      </c>
    </row>
    <row r="2" spans="1:6" x14ac:dyDescent="0.35">
      <c r="A2" s="25" t="s">
        <v>113</v>
      </c>
    </row>
    <row r="3" spans="1:6" ht="32.5" x14ac:dyDescent="0.35">
      <c r="A3" s="25" t="s">
        <v>114</v>
      </c>
      <c r="C3" s="69"/>
      <c r="D3" s="81"/>
    </row>
    <row r="4" spans="1:6" x14ac:dyDescent="0.35">
      <c r="A4" s="25" t="s">
        <v>115</v>
      </c>
    </row>
    <row r="5" spans="1:6" x14ac:dyDescent="0.35">
      <c r="A5" s="25" t="s">
        <v>116</v>
      </c>
      <c r="C5" s="126" t="s">
        <v>112</v>
      </c>
      <c r="D5" s="126"/>
    </row>
    <row r="6" spans="1:6" ht="16.5" customHeight="1" x14ac:dyDescent="0.45">
      <c r="A6" s="25" t="s">
        <v>117</v>
      </c>
      <c r="C6" s="97" t="s">
        <v>126</v>
      </c>
      <c r="D6" s="115"/>
      <c r="F6" s="90" t="str">
        <f ca="1">IF(D6=TODAY(),"You got it!","")</f>
        <v/>
      </c>
    </row>
    <row r="7" spans="1:6" ht="16.5" customHeight="1" thickBot="1" x14ac:dyDescent="0.4">
      <c r="A7" s="27" t="s">
        <v>118</v>
      </c>
      <c r="C7" s="97" t="s">
        <v>127</v>
      </c>
      <c r="D7" s="115"/>
    </row>
    <row r="8" spans="1:6" ht="16.5" customHeight="1" thickTop="1" thickBot="1" x14ac:dyDescent="0.4">
      <c r="A8" s="25" t="s">
        <v>119</v>
      </c>
      <c r="C8" s="97" t="s">
        <v>128</v>
      </c>
      <c r="D8" s="107">
        <f>D7-D6</f>
        <v>0</v>
      </c>
    </row>
    <row r="9" spans="1:6" ht="15" thickTop="1" x14ac:dyDescent="0.35">
      <c r="A9" s="25" t="s">
        <v>120</v>
      </c>
    </row>
    <row r="10" spans="1:6" ht="15" customHeight="1" thickBot="1" x14ac:dyDescent="0.4">
      <c r="A10" s="27" t="s">
        <v>121</v>
      </c>
      <c r="C10" s="97" t="s">
        <v>129</v>
      </c>
      <c r="D10" s="108"/>
    </row>
    <row r="11" spans="1:6" ht="15" customHeight="1" thickTop="1" thickBot="1" x14ac:dyDescent="0.4">
      <c r="A11" s="27" t="s">
        <v>122</v>
      </c>
      <c r="C11" s="97" t="s">
        <v>130</v>
      </c>
      <c r="D11" s="116">
        <f>D6+D10</f>
        <v>0</v>
      </c>
    </row>
    <row r="12" spans="1:6" ht="15" thickTop="1" x14ac:dyDescent="0.35">
      <c r="A12" s="25" t="s">
        <v>297</v>
      </c>
    </row>
    <row r="13" spans="1:6" x14ac:dyDescent="0.35">
      <c r="A13" s="25" t="s">
        <v>23</v>
      </c>
    </row>
    <row r="14" spans="1:6" x14ac:dyDescent="0.35">
      <c r="A14" s="25" t="s">
        <v>24</v>
      </c>
    </row>
    <row r="15" spans="1:6" x14ac:dyDescent="0.35">
      <c r="A15" s="25" t="s">
        <v>25</v>
      </c>
    </row>
    <row r="16" spans="1:6" x14ac:dyDescent="0.35">
      <c r="A16" s="25" t="s">
        <v>123</v>
      </c>
    </row>
    <row r="17" spans="1:4" x14ac:dyDescent="0.35">
      <c r="A17" s="25" t="s">
        <v>124</v>
      </c>
    </row>
    <row r="18" spans="1:4" x14ac:dyDescent="0.35">
      <c r="A18" s="25" t="s">
        <v>125</v>
      </c>
    </row>
    <row r="19" spans="1:4" x14ac:dyDescent="0.35">
      <c r="A19" s="25" t="s">
        <v>30</v>
      </c>
    </row>
    <row r="25" spans="1:4" ht="15" customHeight="1" x14ac:dyDescent="0.35">
      <c r="C25" s="69"/>
      <c r="D25" s="81"/>
    </row>
    <row r="27" spans="1:4" x14ac:dyDescent="0.35">
      <c r="C27" s="126" t="s">
        <v>119</v>
      </c>
      <c r="D27" s="126"/>
    </row>
    <row r="28" spans="1:4" x14ac:dyDescent="0.35">
      <c r="C28" s="97" t="s">
        <v>131</v>
      </c>
      <c r="D28" s="117"/>
    </row>
    <row r="31" spans="1:4" x14ac:dyDescent="0.35">
      <c r="C31" s="126" t="s">
        <v>132</v>
      </c>
      <c r="D31" s="126"/>
    </row>
    <row r="32" spans="1:4" x14ac:dyDescent="0.35">
      <c r="C32" s="97" t="s">
        <v>133</v>
      </c>
      <c r="D32" s="118">
        <v>0.33333333333333331</v>
      </c>
    </row>
    <row r="33" spans="3:4" x14ac:dyDescent="0.35">
      <c r="C33" s="97" t="s">
        <v>134</v>
      </c>
      <c r="D33" s="118">
        <v>0.5</v>
      </c>
    </row>
    <row r="34" spans="3:4" x14ac:dyDescent="0.35">
      <c r="C34" s="97" t="s">
        <v>135</v>
      </c>
      <c r="D34" s="118">
        <v>0.54166666666666663</v>
      </c>
    </row>
    <row r="35" spans="3:4" ht="15" thickBot="1" x14ac:dyDescent="0.4">
      <c r="C35" s="97" t="s">
        <v>136</v>
      </c>
      <c r="D35" s="118">
        <v>0.70833333333333337</v>
      </c>
    </row>
    <row r="36" spans="3:4" ht="15.5" thickTop="1" thickBot="1" x14ac:dyDescent="0.4">
      <c r="C36" s="97" t="s">
        <v>137</v>
      </c>
      <c r="D36" s="107">
        <f>((D35-D32)-(D34-D33))*24</f>
        <v>8.0000000000000018</v>
      </c>
    </row>
    <row r="37" spans="3:4" ht="15" thickTop="1" x14ac:dyDescent="0.35"/>
    <row r="45" spans="3:4" x14ac:dyDescent="0.35">
      <c r="C45" s="127" t="s">
        <v>138</v>
      </c>
      <c r="D45" s="127"/>
    </row>
    <row r="46" spans="3:4" x14ac:dyDescent="0.35">
      <c r="C46" s="109" t="s">
        <v>139</v>
      </c>
      <c r="D46" s="119">
        <v>43005</v>
      </c>
    </row>
    <row r="47" spans="3:4" x14ac:dyDescent="0.35">
      <c r="C47" s="109" t="s">
        <v>140</v>
      </c>
      <c r="D47" s="120">
        <v>0.36944444444444446</v>
      </c>
    </row>
  </sheetData>
  <mergeCells count="4">
    <mergeCell ref="C27:D27"/>
    <mergeCell ref="C31:D31"/>
    <mergeCell ref="C45:D45"/>
    <mergeCell ref="C5:D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F37"/>
  <sheetViews>
    <sheetView showGridLines="0" topLeftCell="A27" zoomScaleNormal="100" workbookViewId="0">
      <selection activeCell="C37" sqref="C37"/>
    </sheetView>
  </sheetViews>
  <sheetFormatPr defaultRowHeight="14.5" x14ac:dyDescent="0.35"/>
  <cols>
    <col min="1" max="1" width="12.7265625" style="25" customWidth="1"/>
    <col min="2" max="2" width="82.81640625" customWidth="1"/>
    <col min="3" max="3" width="16.26953125" customWidth="1"/>
    <col min="4" max="4" width="15" customWidth="1"/>
    <col min="5" max="5" width="21" bestFit="1" customWidth="1"/>
    <col min="6" max="6" width="18.26953125" customWidth="1"/>
  </cols>
  <sheetData>
    <row r="1" spans="1:6" ht="60" customHeight="1" x14ac:dyDescent="0.35">
      <c r="A1" s="25" t="s">
        <v>141</v>
      </c>
      <c r="C1" s="69"/>
      <c r="D1" s="81"/>
      <c r="E1" s="81"/>
      <c r="F1" s="81"/>
    </row>
    <row r="2" spans="1:6" x14ac:dyDescent="0.35">
      <c r="A2" s="25" t="s">
        <v>142</v>
      </c>
      <c r="C2" s="7" t="s">
        <v>152</v>
      </c>
      <c r="D2" s="7" t="s">
        <v>163</v>
      </c>
      <c r="E2" s="7" t="s">
        <v>172</v>
      </c>
      <c r="F2" s="7" t="s">
        <v>173</v>
      </c>
    </row>
    <row r="3" spans="1:6" x14ac:dyDescent="0.35">
      <c r="A3" s="25" t="s">
        <v>143</v>
      </c>
      <c r="C3" s="97" t="s">
        <v>153</v>
      </c>
      <c r="D3" s="97" t="s">
        <v>164</v>
      </c>
      <c r="E3" s="108" t="str">
        <f>D3&amp;", "&amp;C3</f>
        <v>Blažková, Jana</v>
      </c>
      <c r="F3" s="55" t="str">
        <f>C3&amp;" "&amp;D3</f>
        <v>Jana Blažková</v>
      </c>
    </row>
    <row r="4" spans="1:6" x14ac:dyDescent="0.35">
      <c r="A4" s="25" t="s">
        <v>144</v>
      </c>
      <c r="C4" s="97" t="s">
        <v>154</v>
      </c>
      <c r="D4" s="97" t="s">
        <v>165</v>
      </c>
      <c r="E4" s="108"/>
      <c r="F4" s="55"/>
    </row>
    <row r="5" spans="1:6" x14ac:dyDescent="0.35">
      <c r="A5" s="25" t="s">
        <v>145</v>
      </c>
      <c r="C5" s="97" t="s">
        <v>155</v>
      </c>
      <c r="D5" s="97" t="s">
        <v>166</v>
      </c>
      <c r="E5" s="108"/>
      <c r="F5" s="55"/>
    </row>
    <row r="6" spans="1:6" x14ac:dyDescent="0.35">
      <c r="A6" s="25" t="s">
        <v>11</v>
      </c>
      <c r="C6" s="97" t="s">
        <v>156</v>
      </c>
      <c r="D6" s="97" t="s">
        <v>167</v>
      </c>
      <c r="E6" s="108"/>
      <c r="F6" s="55"/>
    </row>
    <row r="7" spans="1:6" x14ac:dyDescent="0.35">
      <c r="A7" s="25" t="s">
        <v>24</v>
      </c>
      <c r="C7" s="97" t="s">
        <v>157</v>
      </c>
      <c r="D7" s="97" t="s">
        <v>168</v>
      </c>
      <c r="E7" s="108"/>
      <c r="F7" s="55"/>
    </row>
    <row r="8" spans="1:6" x14ac:dyDescent="0.35">
      <c r="A8" s="25" t="s">
        <v>146</v>
      </c>
      <c r="C8" s="97" t="s">
        <v>158</v>
      </c>
      <c r="D8" s="97" t="s">
        <v>169</v>
      </c>
      <c r="E8" s="108"/>
      <c r="F8" s="55"/>
    </row>
    <row r="9" spans="1:6" x14ac:dyDescent="0.35">
      <c r="A9" s="25" t="s">
        <v>147</v>
      </c>
      <c r="C9" s="97" t="s">
        <v>159</v>
      </c>
      <c r="D9" s="97" t="s">
        <v>170</v>
      </c>
      <c r="E9" s="108"/>
      <c r="F9" s="55"/>
    </row>
    <row r="10" spans="1:6" ht="15" customHeight="1" x14ac:dyDescent="0.35">
      <c r="A10" s="27" t="s">
        <v>300</v>
      </c>
      <c r="C10" s="97" t="s">
        <v>160</v>
      </c>
      <c r="D10" s="97" t="s">
        <v>171</v>
      </c>
      <c r="E10" s="108"/>
      <c r="F10" s="55"/>
    </row>
    <row r="11" spans="1:6" ht="15" customHeight="1" x14ac:dyDescent="0.35">
      <c r="A11" s="27" t="s">
        <v>301</v>
      </c>
    </row>
    <row r="12" spans="1:6" x14ac:dyDescent="0.35">
      <c r="A12" s="25" t="s">
        <v>148</v>
      </c>
    </row>
    <row r="13" spans="1:6" ht="15" customHeight="1" x14ac:dyDescent="0.35">
      <c r="A13" s="27" t="s">
        <v>149</v>
      </c>
    </row>
    <row r="14" spans="1:6" x14ac:dyDescent="0.35">
      <c r="A14" s="25" t="s">
        <v>25</v>
      </c>
    </row>
    <row r="15" spans="1:6" x14ac:dyDescent="0.35">
      <c r="A15" s="25" t="s">
        <v>150</v>
      </c>
    </row>
    <row r="16" spans="1:6" x14ac:dyDescent="0.35">
      <c r="A16" s="25" t="s">
        <v>151</v>
      </c>
    </row>
    <row r="17" spans="1:4" x14ac:dyDescent="0.35">
      <c r="A17" s="25" t="s">
        <v>30</v>
      </c>
    </row>
    <row r="21" spans="1:4" x14ac:dyDescent="0.35">
      <c r="D21" s="12"/>
    </row>
    <row r="27" spans="1:4" x14ac:dyDescent="0.35">
      <c r="C27" s="126" t="s">
        <v>161</v>
      </c>
      <c r="D27" s="126"/>
    </row>
    <row r="28" spans="1:4" x14ac:dyDescent="0.35">
      <c r="C28" s="97" t="s">
        <v>126</v>
      </c>
      <c r="D28" s="115">
        <f ca="1">TODAY()</f>
        <v>45226</v>
      </c>
    </row>
    <row r="29" spans="1:4" x14ac:dyDescent="0.35">
      <c r="C29" s="97" t="s">
        <v>131</v>
      </c>
      <c r="D29" s="121">
        <f ca="1">NOW()</f>
        <v>45226.156518634256</v>
      </c>
    </row>
    <row r="31" spans="1:4" x14ac:dyDescent="0.35">
      <c r="C31" s="127" t="s">
        <v>151</v>
      </c>
      <c r="D31" s="127"/>
    </row>
    <row r="32" spans="1:4" x14ac:dyDescent="0.35">
      <c r="C32" s="97" t="str">
        <f ca="1">C28&amp;" "&amp;D28</f>
        <v>Dnešní datum: 45226</v>
      </c>
      <c r="D32" s="97"/>
    </row>
    <row r="33" spans="3:4" x14ac:dyDescent="0.35">
      <c r="C33" s="97" t="str">
        <f ca="1">C29&amp;" "&amp;D29</f>
        <v>Aktuální čas: 45226,1565186343</v>
      </c>
      <c r="D33" s="97"/>
    </row>
    <row r="35" spans="3:4" x14ac:dyDescent="0.35">
      <c r="C35" s="128" t="s">
        <v>162</v>
      </c>
      <c r="D35" s="128"/>
    </row>
    <row r="36" spans="3:4" x14ac:dyDescent="0.35">
      <c r="C36" s="55" t="str">
        <f ca="1">C28 &amp;" "&amp; TEXT(D28,"DD.MM.RRRR")</f>
        <v>Dnešní datum: 27.10.2023</v>
      </c>
      <c r="D36" s="55"/>
    </row>
    <row r="37" spans="3:4" x14ac:dyDescent="0.35">
      <c r="C37" s="55" t="str">
        <f ca="1">C29&amp;" "&amp;TEXT(D29,"H:MM")</f>
        <v>Aktuální čas: 3:45</v>
      </c>
      <c r="D37" s="55"/>
    </row>
  </sheetData>
  <mergeCells count="3">
    <mergeCell ref="C27:D27"/>
    <mergeCell ref="C31:D31"/>
    <mergeCell ref="C35:D35"/>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F37"/>
  <sheetViews>
    <sheetView showGridLines="0" topLeftCell="A3" workbookViewId="0">
      <selection activeCell="D12" sqref="D12"/>
    </sheetView>
  </sheetViews>
  <sheetFormatPr defaultRowHeight="14.5" x14ac:dyDescent="0.35"/>
  <cols>
    <col min="1" max="1" width="12.7265625" customWidth="1"/>
    <col min="2" max="2" width="82.81640625" customWidth="1"/>
    <col min="3" max="3" width="17.1796875" customWidth="1"/>
    <col min="4" max="4" width="26.1796875" bestFit="1" customWidth="1"/>
  </cols>
  <sheetData>
    <row r="1" spans="1:6" ht="60" customHeight="1" x14ac:dyDescent="0.35">
      <c r="A1" s="25" t="s">
        <v>174</v>
      </c>
      <c r="D1" s="81"/>
    </row>
    <row r="2" spans="1:6" x14ac:dyDescent="0.35">
      <c r="A2" s="25" t="s">
        <v>175</v>
      </c>
      <c r="E2" s="30"/>
      <c r="F2" s="30"/>
    </row>
    <row r="3" spans="1:6" ht="15" customHeight="1" x14ac:dyDescent="0.35">
      <c r="A3" s="27" t="s">
        <v>176</v>
      </c>
      <c r="E3" s="30"/>
      <c r="F3" s="30"/>
    </row>
    <row r="4" spans="1:6" ht="15" customHeight="1" x14ac:dyDescent="0.35">
      <c r="A4" s="27" t="s">
        <v>177</v>
      </c>
      <c r="E4" s="30"/>
      <c r="F4" s="30"/>
    </row>
    <row r="5" spans="1:6" ht="15" customHeight="1" x14ac:dyDescent="0.35">
      <c r="A5" s="27" t="s">
        <v>178</v>
      </c>
      <c r="C5" s="91"/>
      <c r="E5" s="30"/>
      <c r="F5" s="30"/>
    </row>
    <row r="6" spans="1:6" ht="15" customHeight="1" x14ac:dyDescent="0.35">
      <c r="A6" s="27" t="s">
        <v>179</v>
      </c>
      <c r="E6" s="30"/>
      <c r="F6" s="30"/>
    </row>
    <row r="7" spans="1:6" x14ac:dyDescent="0.35">
      <c r="A7" s="25" t="s">
        <v>11</v>
      </c>
      <c r="C7" s="30"/>
      <c r="D7" s="30"/>
      <c r="E7" s="30"/>
      <c r="F7" s="30"/>
    </row>
    <row r="8" spans="1:6" x14ac:dyDescent="0.35">
      <c r="A8" s="25" t="s">
        <v>24</v>
      </c>
      <c r="C8" s="129" t="s">
        <v>174</v>
      </c>
      <c r="D8" s="129"/>
    </row>
    <row r="9" spans="1:6" x14ac:dyDescent="0.35">
      <c r="A9" s="25" t="s">
        <v>180</v>
      </c>
      <c r="C9" s="110" t="s">
        <v>190</v>
      </c>
      <c r="D9" s="47"/>
    </row>
    <row r="10" spans="1:6" x14ac:dyDescent="0.35">
      <c r="A10" s="25" t="s">
        <v>181</v>
      </c>
      <c r="C10" s="110" t="s">
        <v>191</v>
      </c>
      <c r="D10" s="47"/>
    </row>
    <row r="11" spans="1:6" ht="15" customHeight="1" thickBot="1" x14ac:dyDescent="0.4">
      <c r="A11" s="27" t="s">
        <v>182</v>
      </c>
      <c r="C11" s="30"/>
      <c r="D11" s="30"/>
    </row>
    <row r="12" spans="1:6" ht="15" customHeight="1" thickTop="1" thickBot="1" x14ac:dyDescent="0.4">
      <c r="A12" s="27" t="s">
        <v>183</v>
      </c>
      <c r="C12" s="53">
        <v>50</v>
      </c>
      <c r="D12" s="47" t="str">
        <f>IF(C12&lt;100,"Menší než 100","Větší než 100")</f>
        <v>Menší než 100</v>
      </c>
    </row>
    <row r="13" spans="1:6" ht="15" customHeight="1" thickTop="1" x14ac:dyDescent="0.35">
      <c r="A13" s="27" t="s">
        <v>184</v>
      </c>
    </row>
    <row r="14" spans="1:6" x14ac:dyDescent="0.35">
      <c r="A14" s="25" t="s">
        <v>185</v>
      </c>
    </row>
    <row r="15" spans="1:6" ht="15" customHeight="1" x14ac:dyDescent="0.35">
      <c r="A15" s="27" t="s">
        <v>186</v>
      </c>
    </row>
    <row r="16" spans="1:6" x14ac:dyDescent="0.35">
      <c r="A16" s="25" t="s">
        <v>23</v>
      </c>
    </row>
    <row r="17" spans="1:6" x14ac:dyDescent="0.35">
      <c r="A17" s="25" t="s">
        <v>24</v>
      </c>
    </row>
    <row r="18" spans="1:6" x14ac:dyDescent="0.35">
      <c r="A18" s="25" t="s">
        <v>25</v>
      </c>
      <c r="C18" s="12"/>
    </row>
    <row r="19" spans="1:6" x14ac:dyDescent="0.35">
      <c r="A19" s="25" t="s">
        <v>187</v>
      </c>
    </row>
    <row r="20" spans="1:6" x14ac:dyDescent="0.35">
      <c r="A20" s="25" t="s">
        <v>188</v>
      </c>
    </row>
    <row r="21" spans="1:6" x14ac:dyDescent="0.35">
      <c r="A21" s="25" t="s">
        <v>189</v>
      </c>
    </row>
    <row r="22" spans="1:6" x14ac:dyDescent="0.35">
      <c r="A22" s="25" t="s">
        <v>30</v>
      </c>
    </row>
    <row r="26" spans="1:6" ht="15" thickBot="1" x14ac:dyDescent="0.4"/>
    <row r="27" spans="1:6" ht="15" thickBot="1" x14ac:dyDescent="0.4">
      <c r="C27" s="62" t="s">
        <v>63</v>
      </c>
      <c r="D27" s="63" t="s">
        <v>73</v>
      </c>
      <c r="E27" s="63" t="s">
        <v>198</v>
      </c>
      <c r="F27" s="63" t="s">
        <v>197</v>
      </c>
    </row>
    <row r="28" spans="1:6" x14ac:dyDescent="0.35">
      <c r="C28" s="64" t="s">
        <v>192</v>
      </c>
      <c r="D28" s="64">
        <v>2</v>
      </c>
      <c r="E28" s="122">
        <v>9.7607115856835538</v>
      </c>
      <c r="F28" s="122">
        <f>'Příkazy KDYŽ'!$E$28:$E$29*'Příkazy KDYŽ'!$D$28:$D$29</f>
        <v>19.521423171367108</v>
      </c>
    </row>
    <row r="29" spans="1:6" ht="15" thickBot="1" x14ac:dyDescent="0.4">
      <c r="C29" s="56" t="s">
        <v>193</v>
      </c>
      <c r="D29" s="56">
        <v>3</v>
      </c>
      <c r="E29" s="123">
        <v>3.4189202461080024</v>
      </c>
      <c r="F29" s="123">
        <f>'Příkazy KDYŽ'!$E$28:$E$29*'Příkazy KDYŽ'!$D$28:$D$29</f>
        <v>10.256760738324008</v>
      </c>
    </row>
    <row r="30" spans="1:6" x14ac:dyDescent="0.35">
      <c r="C30" s="30"/>
      <c r="D30" s="30"/>
      <c r="E30" s="30"/>
      <c r="F30" s="30"/>
    </row>
    <row r="31" spans="1:6" x14ac:dyDescent="0.35">
      <c r="C31" s="30"/>
      <c r="D31" s="30" t="s">
        <v>194</v>
      </c>
      <c r="E31" s="124">
        <f>SUM('Příkazy KDYŽ'!$E$28:$E$29)</f>
        <v>13.179631831791557</v>
      </c>
      <c r="F31" s="124">
        <f>SUM('Příkazy KDYŽ'!F28:F29)</f>
        <v>29.778183909691116</v>
      </c>
    </row>
    <row r="32" spans="1:6" ht="15" thickBot="1" x14ac:dyDescent="0.4">
      <c r="C32" s="30"/>
      <c r="D32" s="30"/>
      <c r="E32" s="30"/>
      <c r="F32" s="30"/>
    </row>
    <row r="33" spans="3:6" ht="15.5" thickTop="1" thickBot="1" x14ac:dyDescent="0.4">
      <c r="C33" s="30"/>
      <c r="D33" s="30" t="s">
        <v>195</v>
      </c>
      <c r="E33" s="53" t="s">
        <v>199</v>
      </c>
      <c r="F33" s="125">
        <f>IF(E33="Ano",F31*DPH,0)</f>
        <v>2.456700172549517</v>
      </c>
    </row>
    <row r="34" spans="3:6" ht="15.5" thickTop="1" thickBot="1" x14ac:dyDescent="0.4">
      <c r="C34" s="30"/>
      <c r="D34" s="30"/>
      <c r="E34" s="30"/>
      <c r="F34" s="30"/>
    </row>
    <row r="35" spans="3:6" ht="15.5" thickTop="1" thickBot="1" x14ac:dyDescent="0.4">
      <c r="C35" s="30"/>
      <c r="D35" s="30" t="s">
        <v>196</v>
      </c>
      <c r="E35" s="53" t="s">
        <v>199</v>
      </c>
      <c r="F35" s="125">
        <f>IF(E35="Ano",SUM(D28:D29)*1.25,0)</f>
        <v>6.25</v>
      </c>
    </row>
    <row r="36" spans="3:6" ht="15" thickTop="1" x14ac:dyDescent="0.35"/>
    <row r="37" spans="3:6" x14ac:dyDescent="0.35">
      <c r="D37" s="30" t="s">
        <v>197</v>
      </c>
      <c r="E37" s="30"/>
      <c r="F37" s="124">
        <f>SUM(F33,F31,F35)</f>
        <v>38.484884082240633</v>
      </c>
    </row>
  </sheetData>
  <mergeCells count="1">
    <mergeCell ref="C8:D8"/>
  </mergeCells>
  <dataValidations count="1">
    <dataValidation type="list" allowBlank="1" showInputMessage="1" showErrorMessage="1" sqref="E33 E35" xr:uid="{00000000-0002-0000-0700-000000000000}">
      <formula1>"Ano,Ne"</formula1>
    </dataValidation>
  </dataValidations>
  <hyperlinks>
    <hyperlink ref="M25" r:id="rId1" display="https://support.office.com/en-us/article/IF-function-69AED7C9-4E8A-4755-A9BC-AA8BBFF73BE2" xr:uid="{00000000-0004-0000-0700-000000000000}"/>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L48"/>
  <sheetViews>
    <sheetView showGridLines="0" topLeftCell="A13" zoomScaleNormal="100" workbookViewId="0">
      <selection activeCell="D22" sqref="D22"/>
    </sheetView>
  </sheetViews>
  <sheetFormatPr defaultColWidth="8.81640625" defaultRowHeight="15" customHeight="1" x14ac:dyDescent="0.35"/>
  <cols>
    <col min="1" max="1" width="12.7265625" style="9" customWidth="1"/>
    <col min="2" max="2" width="82.81640625" style="1" customWidth="1"/>
    <col min="3" max="3" width="13.26953125" style="1" customWidth="1"/>
    <col min="4" max="4" width="18.54296875" style="4" bestFit="1" customWidth="1"/>
    <col min="5" max="5" width="2.26953125" style="1" customWidth="1"/>
    <col min="6" max="7" width="13.26953125" style="1" customWidth="1"/>
    <col min="8" max="16384" width="8.81640625" style="1"/>
  </cols>
  <sheetData>
    <row r="1" spans="1:7" ht="60" customHeight="1" x14ac:dyDescent="0.35">
      <c r="A1" s="9" t="s">
        <v>200</v>
      </c>
      <c r="B1" s="37"/>
      <c r="D1" s="80"/>
      <c r="E1" s="80"/>
      <c r="F1" s="80"/>
      <c r="G1" s="80"/>
    </row>
    <row r="2" spans="1:7" ht="15" customHeight="1" x14ac:dyDescent="0.35">
      <c r="A2" s="9" t="s">
        <v>201</v>
      </c>
      <c r="B2" s="37"/>
    </row>
    <row r="3" spans="1:7" ht="15" customHeight="1" x14ac:dyDescent="0.35">
      <c r="A3" s="9" t="s">
        <v>202</v>
      </c>
      <c r="B3" s="37"/>
    </row>
    <row r="4" spans="1:7" ht="15" customHeight="1" x14ac:dyDescent="0.35">
      <c r="A4" s="9" t="s">
        <v>203</v>
      </c>
      <c r="B4" s="37"/>
    </row>
    <row r="5" spans="1:7" s="4" customFormat="1" ht="15" customHeight="1" x14ac:dyDescent="0.35">
      <c r="A5" s="24" t="s">
        <v>204</v>
      </c>
      <c r="B5" s="38"/>
    </row>
    <row r="6" spans="1:7" s="4" customFormat="1" ht="15" customHeight="1" x14ac:dyDescent="0.35">
      <c r="A6" s="24" t="s">
        <v>205</v>
      </c>
      <c r="B6" s="38"/>
    </row>
    <row r="7" spans="1:7" s="4" customFormat="1" ht="15" customHeight="1" x14ac:dyDescent="0.35">
      <c r="A7" s="24" t="s">
        <v>206</v>
      </c>
      <c r="B7" s="38"/>
    </row>
    <row r="8" spans="1:7" s="4" customFormat="1" ht="15" customHeight="1" x14ac:dyDescent="0.35">
      <c r="A8" s="87" t="s">
        <v>207</v>
      </c>
      <c r="B8" s="38"/>
    </row>
    <row r="9" spans="1:7" s="4" customFormat="1" ht="15" customHeight="1" x14ac:dyDescent="0.35">
      <c r="A9" s="87" t="s">
        <v>208</v>
      </c>
      <c r="B9" s="38"/>
    </row>
    <row r="10" spans="1:7" s="4" customFormat="1" ht="15" customHeight="1" x14ac:dyDescent="0.35">
      <c r="A10" s="24" t="s">
        <v>209</v>
      </c>
      <c r="B10" s="38"/>
    </row>
    <row r="11" spans="1:7" s="4" customFormat="1" ht="15" customHeight="1" x14ac:dyDescent="0.35">
      <c r="A11" s="24" t="s">
        <v>11</v>
      </c>
      <c r="B11" s="38"/>
    </row>
    <row r="12" spans="1:7" s="4" customFormat="1" ht="15" customHeight="1" x14ac:dyDescent="0.35">
      <c r="A12" s="24" t="s">
        <v>24</v>
      </c>
      <c r="B12" s="38"/>
    </row>
    <row r="13" spans="1:7" s="4" customFormat="1" ht="15" customHeight="1" x14ac:dyDescent="0.35">
      <c r="A13" s="24" t="s">
        <v>210</v>
      </c>
      <c r="B13" s="38"/>
      <c r="C13" s="91"/>
      <c r="D13" s="94"/>
      <c r="E13" s="94"/>
      <c r="F13" s="94"/>
      <c r="G13" s="94"/>
    </row>
    <row r="14" spans="1:7" s="4" customFormat="1" ht="15" customHeight="1" x14ac:dyDescent="0.35">
      <c r="A14" s="24" t="s">
        <v>211</v>
      </c>
      <c r="B14" s="38"/>
      <c r="C14" s="94"/>
      <c r="D14" s="94"/>
      <c r="E14" s="94"/>
      <c r="F14" s="94"/>
      <c r="G14" s="94"/>
    </row>
    <row r="15" spans="1:7" s="4" customFormat="1" ht="15" customHeight="1" x14ac:dyDescent="0.35">
      <c r="A15" s="87" t="s">
        <v>212</v>
      </c>
      <c r="B15" s="38"/>
    </row>
    <row r="16" spans="1:7" s="4" customFormat="1" ht="15" customHeight="1" x14ac:dyDescent="0.35">
      <c r="A16" s="27" t="s">
        <v>213</v>
      </c>
      <c r="B16" s="38"/>
      <c r="C16" s="31" t="s">
        <v>57</v>
      </c>
      <c r="D16" s="29" t="s">
        <v>73</v>
      </c>
      <c r="E16" s="23"/>
      <c r="F16" s="28" t="s">
        <v>75</v>
      </c>
      <c r="G16" s="29" t="s">
        <v>73</v>
      </c>
    </row>
    <row r="17" spans="1:12" s="4" customFormat="1" ht="15" customHeight="1" x14ac:dyDescent="0.35">
      <c r="A17" s="24" t="s">
        <v>214</v>
      </c>
      <c r="C17" s="106" t="s">
        <v>58</v>
      </c>
      <c r="D17" s="105">
        <v>50</v>
      </c>
      <c r="E17" s="39"/>
      <c r="F17" s="106" t="s">
        <v>76</v>
      </c>
      <c r="G17" s="105">
        <v>50</v>
      </c>
      <c r="H17" s="38"/>
      <c r="I17" s="38"/>
      <c r="J17" s="38"/>
      <c r="K17" s="38"/>
      <c r="L17" s="38"/>
    </row>
    <row r="18" spans="1:12" s="4" customFormat="1" ht="15" customHeight="1" x14ac:dyDescent="0.35">
      <c r="A18" s="24" t="s">
        <v>23</v>
      </c>
      <c r="C18" s="106" t="s">
        <v>59</v>
      </c>
      <c r="D18" s="105">
        <v>20</v>
      </c>
      <c r="E18" s="39"/>
      <c r="F18" s="106" t="s">
        <v>77</v>
      </c>
      <c r="G18" s="105">
        <v>30</v>
      </c>
      <c r="H18" s="38"/>
      <c r="I18" s="38"/>
      <c r="J18" s="38"/>
      <c r="K18" s="38"/>
      <c r="L18" s="38"/>
    </row>
    <row r="19" spans="1:12" s="4" customFormat="1" ht="15" customHeight="1" x14ac:dyDescent="0.35">
      <c r="A19" s="24" t="s">
        <v>24</v>
      </c>
      <c r="C19" s="106" t="s">
        <v>60</v>
      </c>
      <c r="D19" s="105">
        <v>60</v>
      </c>
      <c r="E19" s="39"/>
      <c r="F19" s="106" t="s">
        <v>78</v>
      </c>
      <c r="G19" s="105">
        <v>10</v>
      </c>
      <c r="H19" s="38"/>
      <c r="I19" s="38"/>
      <c r="J19" s="38"/>
      <c r="K19" s="38"/>
      <c r="L19" s="38"/>
    </row>
    <row r="20" spans="1:12" s="4" customFormat="1" ht="15" customHeight="1" x14ac:dyDescent="0.35">
      <c r="A20" s="24" t="s">
        <v>25</v>
      </c>
      <c r="C20" s="106" t="s">
        <v>61</v>
      </c>
      <c r="D20" s="105">
        <v>40</v>
      </c>
      <c r="E20" s="39"/>
      <c r="F20" s="106" t="s">
        <v>79</v>
      </c>
      <c r="G20" s="105">
        <v>50</v>
      </c>
      <c r="H20" s="38"/>
      <c r="I20" s="38"/>
      <c r="J20" s="38"/>
      <c r="K20" s="38"/>
      <c r="L20" s="38"/>
    </row>
    <row r="21" spans="1:12" s="4" customFormat="1" ht="15" customHeight="1" thickBot="1" x14ac:dyDescent="0.4">
      <c r="A21" s="24" t="s">
        <v>215</v>
      </c>
      <c r="C21" s="38"/>
      <c r="D21" s="38"/>
      <c r="E21" s="38"/>
      <c r="F21" s="38"/>
      <c r="G21" s="38"/>
      <c r="H21" s="38"/>
      <c r="I21" s="38"/>
      <c r="J21" s="38"/>
      <c r="K21" s="38"/>
      <c r="L21" s="38"/>
    </row>
    <row r="22" spans="1:12" s="4" customFormat="1" ht="15" customHeight="1" thickTop="1" thickBot="1" x14ac:dyDescent="0.4">
      <c r="A22" s="24" t="s">
        <v>216</v>
      </c>
      <c r="C22" s="54" t="s">
        <v>60</v>
      </c>
      <c r="D22" s="42"/>
      <c r="E22" s="39"/>
      <c r="F22" s="54" t="s">
        <v>78</v>
      </c>
      <c r="G22" s="42"/>
      <c r="H22" s="38"/>
      <c r="I22" s="38"/>
      <c r="J22" s="38"/>
      <c r="K22" s="38"/>
      <c r="L22" s="38"/>
    </row>
    <row r="23" spans="1:12" s="4" customFormat="1" ht="15" customHeight="1" thickTop="1" x14ac:dyDescent="0.35">
      <c r="A23" s="24" t="s">
        <v>217</v>
      </c>
      <c r="C23" s="38"/>
      <c r="D23" s="39"/>
      <c r="E23" s="39"/>
      <c r="F23" s="38"/>
      <c r="G23" s="39"/>
      <c r="H23" s="38"/>
      <c r="I23" s="38"/>
      <c r="J23" s="38"/>
      <c r="K23" s="38"/>
      <c r="L23" s="38"/>
    </row>
    <row r="24" spans="1:12" s="4" customFormat="1" ht="15" customHeight="1" x14ac:dyDescent="0.35">
      <c r="A24" s="24" t="s">
        <v>218</v>
      </c>
      <c r="H24" s="38"/>
      <c r="I24" s="38"/>
      <c r="J24" s="38"/>
      <c r="K24" s="38"/>
      <c r="L24" s="38"/>
    </row>
    <row r="25" spans="1:12" s="4" customFormat="1" ht="15" customHeight="1" x14ac:dyDescent="0.35">
      <c r="A25" s="24" t="s">
        <v>30</v>
      </c>
      <c r="H25" s="38"/>
      <c r="I25" s="38"/>
      <c r="J25" s="38"/>
      <c r="K25" s="38"/>
      <c r="L25" s="38"/>
    </row>
    <row r="26" spans="1:12" ht="15" customHeight="1" x14ac:dyDescent="0.35">
      <c r="C26" s="4"/>
      <c r="E26" s="4"/>
      <c r="F26" s="4"/>
      <c r="G26" s="4"/>
      <c r="H26" s="37"/>
      <c r="I26" s="38"/>
      <c r="J26" s="38"/>
      <c r="K26" s="38"/>
      <c r="L26" s="38"/>
    </row>
    <row r="27" spans="1:12" ht="15" customHeight="1" x14ac:dyDescent="0.35">
      <c r="C27" s="4"/>
      <c r="E27" s="4"/>
      <c r="F27" s="4"/>
      <c r="G27" s="4"/>
      <c r="H27" s="37"/>
      <c r="I27" s="37"/>
      <c r="J27" s="37"/>
      <c r="K27" s="37"/>
      <c r="L27" s="37"/>
    </row>
    <row r="28" spans="1:12" ht="15" customHeight="1" x14ac:dyDescent="0.35">
      <c r="C28" s="4"/>
      <c r="E28" s="4"/>
      <c r="F28" s="4"/>
      <c r="G28" s="4"/>
      <c r="H28" s="37"/>
      <c r="I28" s="37"/>
      <c r="J28" s="37"/>
      <c r="K28" s="37"/>
      <c r="L28" s="37"/>
    </row>
    <row r="29" spans="1:12" ht="15" customHeight="1" x14ac:dyDescent="0.35">
      <c r="H29" s="37"/>
      <c r="I29" s="37"/>
      <c r="J29" s="37"/>
      <c r="K29" s="37"/>
      <c r="L29" s="37"/>
    </row>
    <row r="30" spans="1:12" ht="15" customHeight="1" x14ac:dyDescent="0.35">
      <c r="H30" s="37"/>
      <c r="I30" s="37"/>
      <c r="J30" s="37"/>
      <c r="K30" s="37"/>
      <c r="L30" s="37"/>
    </row>
    <row r="31" spans="1:12" ht="15" customHeight="1" x14ac:dyDescent="0.35">
      <c r="H31" s="37"/>
      <c r="I31" s="37"/>
      <c r="J31" s="37"/>
      <c r="K31" s="37"/>
      <c r="L31" s="37"/>
    </row>
    <row r="32" spans="1:12" ht="15" customHeight="1" x14ac:dyDescent="0.35">
      <c r="H32" s="37"/>
      <c r="I32" s="37"/>
      <c r="J32" s="37"/>
      <c r="K32" s="37"/>
      <c r="L32" s="37"/>
    </row>
    <row r="33" spans="2:7" ht="15" customHeight="1" x14ac:dyDescent="0.35">
      <c r="B33" s="37"/>
      <c r="C33" s="92"/>
      <c r="D33" s="93"/>
      <c r="E33" s="93"/>
      <c r="F33" s="93"/>
      <c r="G33" s="93"/>
    </row>
    <row r="34" spans="2:7" ht="15" customHeight="1" x14ac:dyDescent="0.35">
      <c r="B34" s="37"/>
      <c r="C34" s="93"/>
      <c r="D34" s="93"/>
      <c r="E34" s="93"/>
      <c r="F34" s="93"/>
      <c r="G34" s="93"/>
    </row>
    <row r="35" spans="2:7" ht="15" customHeight="1" x14ac:dyDescent="0.35">
      <c r="B35" s="37"/>
      <c r="C35" s="82" t="s">
        <v>98</v>
      </c>
      <c r="D35" s="80"/>
      <c r="E35" s="80"/>
      <c r="F35" s="80"/>
      <c r="G35" s="80"/>
    </row>
    <row r="36" spans="2:7" ht="15" customHeight="1" x14ac:dyDescent="0.35">
      <c r="B36" s="37"/>
      <c r="C36" s="31" t="s">
        <v>63</v>
      </c>
      <c r="D36" s="29" t="s">
        <v>73</v>
      </c>
      <c r="E36" s="23"/>
      <c r="F36" s="28" t="s">
        <v>63</v>
      </c>
      <c r="G36" s="29" t="s">
        <v>73</v>
      </c>
    </row>
    <row r="37" spans="2:7" ht="15" customHeight="1" x14ac:dyDescent="0.35">
      <c r="B37" s="37"/>
      <c r="C37" s="106" t="s">
        <v>64</v>
      </c>
      <c r="D37" s="105">
        <v>50</v>
      </c>
      <c r="E37" s="39"/>
      <c r="F37" s="106" t="s">
        <v>64</v>
      </c>
      <c r="G37" s="105">
        <v>50</v>
      </c>
    </row>
    <row r="38" spans="2:7" ht="15" customHeight="1" x14ac:dyDescent="0.35">
      <c r="B38" s="37"/>
      <c r="C38" s="106" t="s">
        <v>65</v>
      </c>
      <c r="D38" s="105">
        <v>100</v>
      </c>
      <c r="E38" s="39"/>
      <c r="F38" s="106" t="s">
        <v>65</v>
      </c>
      <c r="G38" s="105">
        <v>100</v>
      </c>
    </row>
    <row r="39" spans="2:7" ht="15" customHeight="1" x14ac:dyDescent="0.35">
      <c r="B39" s="37"/>
      <c r="C39" s="106" t="s">
        <v>66</v>
      </c>
      <c r="D39" s="105">
        <v>40</v>
      </c>
      <c r="E39" s="39"/>
      <c r="F39" s="106" t="s">
        <v>66</v>
      </c>
      <c r="G39" s="105">
        <v>40</v>
      </c>
    </row>
    <row r="40" spans="2:7" ht="15" customHeight="1" x14ac:dyDescent="0.35">
      <c r="C40" s="106" t="s">
        <v>67</v>
      </c>
      <c r="D40" s="105">
        <v>50</v>
      </c>
      <c r="E40" s="39"/>
      <c r="F40" s="106" t="s">
        <v>67</v>
      </c>
      <c r="G40" s="105">
        <v>50</v>
      </c>
    </row>
    <row r="41" spans="2:7" ht="15" customHeight="1" x14ac:dyDescent="0.35">
      <c r="C41" s="106" t="s">
        <v>68</v>
      </c>
      <c r="D41" s="105">
        <v>20</v>
      </c>
      <c r="E41" s="39"/>
      <c r="F41" s="106" t="s">
        <v>68</v>
      </c>
      <c r="G41" s="105">
        <v>20</v>
      </c>
    </row>
    <row r="42" spans="2:7" ht="15" customHeight="1" thickBot="1" x14ac:dyDescent="0.4">
      <c r="C42" s="38"/>
      <c r="D42" s="38"/>
      <c r="E42" s="38"/>
      <c r="F42" s="38"/>
      <c r="G42" s="38"/>
    </row>
    <row r="43" spans="2:7" ht="15" customHeight="1" thickTop="1" thickBot="1" x14ac:dyDescent="0.4">
      <c r="B43" s="37"/>
      <c r="C43" s="54"/>
      <c r="D43" s="42" t="e">
        <f>VLOOKUP(C43,C37:D41,2,FALSE)</f>
        <v>#N/A</v>
      </c>
      <c r="E43" s="39"/>
      <c r="F43" s="84" t="s">
        <v>219</v>
      </c>
      <c r="G43" s="42" t="str">
        <f>IFERROR(VLOOKUP(F43,F37:G41,2,FALSE),"")</f>
        <v/>
      </c>
    </row>
    <row r="44" spans="2:7" ht="15" customHeight="1" thickTop="1" x14ac:dyDescent="0.35">
      <c r="B44" s="37"/>
      <c r="C44" s="37"/>
      <c r="D44" s="38"/>
      <c r="E44" s="37"/>
      <c r="F44" s="37"/>
      <c r="G44" s="37"/>
    </row>
    <row r="45" spans="2:7" ht="15" customHeight="1" x14ac:dyDescent="0.35">
      <c r="B45" s="37"/>
      <c r="C45" s="37"/>
      <c r="D45" s="38"/>
      <c r="E45" s="37"/>
      <c r="F45" s="37"/>
      <c r="G45" s="37"/>
    </row>
    <row r="46" spans="2:7" ht="15" customHeight="1" x14ac:dyDescent="0.35">
      <c r="B46" s="37"/>
      <c r="C46" s="37"/>
      <c r="D46" s="38"/>
      <c r="E46" s="37"/>
      <c r="F46" s="37"/>
      <c r="G46" s="37"/>
    </row>
    <row r="47" spans="2:7" ht="15" customHeight="1" x14ac:dyDescent="0.35">
      <c r="B47" s="37"/>
      <c r="C47" s="37"/>
      <c r="D47" s="38"/>
      <c r="E47" s="37"/>
      <c r="F47" s="37"/>
      <c r="G47" s="37"/>
    </row>
    <row r="48" spans="2:7" ht="15" customHeight="1" x14ac:dyDescent="0.35">
      <c r="B48" s="37"/>
      <c r="C48" s="37"/>
      <c r="D48" s="38"/>
      <c r="E48" s="37"/>
      <c r="F48" s="37"/>
      <c r="G48" s="37"/>
    </row>
  </sheetData>
  <dataValidations count="4">
    <dataValidation type="list" allowBlank="1" showInputMessage="1" showErrorMessage="1" sqref="C22" xr:uid="{00000000-0002-0000-0800-000000000000}">
      <formula1>$C$17:$C$20</formula1>
    </dataValidation>
    <dataValidation type="list" allowBlank="1" showInputMessage="1" showErrorMessage="1" sqref="F22" xr:uid="{00000000-0002-0000-0800-000001000000}">
      <formula1>$F$17:$F$20</formula1>
    </dataValidation>
    <dataValidation type="list" allowBlank="1" showInputMessage="1" showErrorMessage="1" sqref="C43" xr:uid="{00000000-0002-0000-0800-000002000000}">
      <formula1>$C$37:$C$41</formula1>
    </dataValidation>
    <dataValidation type="list" allowBlank="1" showInputMessage="1" sqref="F43" xr:uid="{00000000-0002-0000-0800-000003000000}">
      <formula1>$F$37:$F$41</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emplate>TM16400656</Template>
  <Application>Microsoft Excel</Application>
  <DocSecurity>0</DocSecurity>
  <ScaleCrop>false</ScaleCrop>
  <HeadingPairs>
    <vt:vector size="4" baseType="variant">
      <vt:variant>
        <vt:lpstr>Listy</vt:lpstr>
      </vt:variant>
      <vt:variant>
        <vt:i4>13</vt:i4>
      </vt:variant>
      <vt:variant>
        <vt:lpstr>Pojmenované oblasti</vt:lpstr>
      </vt:variant>
      <vt:variant>
        <vt:i4>15</vt:i4>
      </vt:variant>
    </vt:vector>
  </HeadingPairs>
  <TitlesOfParts>
    <vt:vector size="28" baseType="lpstr">
      <vt:lpstr>Začátek</vt:lpstr>
      <vt:lpstr>Základy</vt:lpstr>
      <vt:lpstr>Úvod do funkcí</vt:lpstr>
      <vt:lpstr>PRŮMĚR</vt:lpstr>
      <vt:lpstr>MIN a MAX</vt:lpstr>
      <vt:lpstr>Datum a čas</vt:lpstr>
      <vt:lpstr>Spojování textu a čísel</vt:lpstr>
      <vt:lpstr>Příkazy KDYŽ</vt:lpstr>
      <vt:lpstr>SVYHLEDAT</vt:lpstr>
      <vt:lpstr>Podmíněné funkce</vt:lpstr>
      <vt:lpstr>Průvodce funkcemi</vt:lpstr>
      <vt:lpstr>Chyby ve vzorcích</vt:lpstr>
      <vt:lpstr>Další informace</vt:lpstr>
      <vt:lpstr>Banány</vt:lpstr>
      <vt:lpstr>'Úvod do funkcí'!Bonus</vt:lpstr>
      <vt:lpstr>'Úvod do funkcí'!Celkem</vt:lpstr>
      <vt:lpstr>Citrony</vt:lpstr>
      <vt:lpstr>'Úvod do funkcí'!DalšíOvoce</vt:lpstr>
      <vt:lpstr>'Úvod do funkcí'!DalšíPoložky</vt:lpstr>
      <vt:lpstr>'Podmíněné funkce'!Extrakce</vt:lpstr>
      <vt:lpstr>Jablka</vt:lpstr>
      <vt:lpstr>'Úvod do funkcí'!Maso</vt:lpstr>
      <vt:lpstr>'Úvod do funkcí'!Ovoce</vt:lpstr>
      <vt:lpstr>'Úvod do funkcí'!Položky</vt:lpstr>
      <vt:lpstr>Pomeranče</vt:lpstr>
      <vt:lpstr>seznam_Ovoce</vt:lpstr>
      <vt:lpstr>seznam_TypOvoce</vt:lpstr>
      <vt:lpstr>'Úvod do funkcí'!SUMABonus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2019-06-19T15:26:14Z</dcterms:created>
  <dcterms:modified xsi:type="dcterms:W3CDTF">2023-10-27T01:45:23Z</dcterms:modified>
  <cp:category/>
  <cp:contentStatus/>
</cp:coreProperties>
</file>