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vso-my.sharepoint.com/personal/fiserj_mvso_cz/Documents/Vyuka/YIN/Blok 3/"/>
    </mc:Choice>
  </mc:AlternateContent>
  <xr:revisionPtr revIDLastSave="0" documentId="8_{9271961C-D3EB-4637-8780-53629D6B72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1" sheetId="1" r:id="rId1"/>
    <sheet name="List2" sheetId="4" r:id="rId2"/>
    <sheet name="List3" sheetId="5" r:id="rId3"/>
  </sheets>
  <definedNames>
    <definedName name="NabidkaZbozi">INDIRECT("$G$"&amp;List3!$M$9&amp;":$G$"&amp;List3!$M$11,TRUE)</definedName>
    <definedName name="Pok">List3!$G$4:$G$7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5" l="1"/>
  <c r="M10" i="5" l="1"/>
  <c r="M14" i="5"/>
  <c r="E5" i="5"/>
  <c r="E6" i="5"/>
  <c r="E7" i="5"/>
  <c r="E8" i="5"/>
  <c r="E9" i="5"/>
  <c r="E10" i="5"/>
  <c r="E11" i="5"/>
  <c r="E12" i="5"/>
  <c r="E13" i="5"/>
  <c r="E14" i="5"/>
  <c r="E4" i="5"/>
  <c r="B7" i="5" l="1"/>
  <c r="B6" i="5"/>
  <c r="B15" i="4"/>
  <c r="B11" i="4"/>
  <c r="B19" i="4"/>
  <c r="B4" i="4"/>
  <c r="B21" i="4" l="1"/>
  <c r="M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Navarrů</author>
  </authors>
  <commentList>
    <comment ref="B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Klikáním na šipky měníte hodnotu v zadané buňce. Krok je možné zadat, zde je 5.
</t>
        </r>
      </text>
    </comment>
  </commentList>
</comments>
</file>

<file path=xl/sharedStrings.xml><?xml version="1.0" encoding="utf-8"?>
<sst xmlns="http://schemas.openxmlformats.org/spreadsheetml/2006/main" count="102" uniqueCount="69">
  <si>
    <t>Pole se seznamem</t>
  </si>
  <si>
    <t>Pomocná data pro pole</t>
  </si>
  <si>
    <t>Červená</t>
  </si>
  <si>
    <t>Zelená</t>
  </si>
  <si>
    <t>Bílá</t>
  </si>
  <si>
    <t>Modrá</t>
  </si>
  <si>
    <t>Propojení na G3</t>
  </si>
  <si>
    <t>Zaškrtávací políčko</t>
  </si>
  <si>
    <t>Propojení na G10</t>
  </si>
  <si>
    <t>Číselník</t>
  </si>
  <si>
    <t>Propojení na A14</t>
  </si>
  <si>
    <t>Přepínač</t>
  </si>
  <si>
    <t>Propojení na G18</t>
  </si>
  <si>
    <t>Posuvník</t>
  </si>
  <si>
    <t>Propojení na G25</t>
  </si>
  <si>
    <t>Propojení na A32</t>
  </si>
  <si>
    <t>Seznam</t>
  </si>
  <si>
    <t>Tabulka načítaných hodnot</t>
  </si>
  <si>
    <t>Rizoto</t>
  </si>
  <si>
    <t>Svíčková s knedlíkem</t>
  </si>
  <si>
    <t>Rajská omáčka s knedlíkem</t>
  </si>
  <si>
    <t>Plněné papriky s bramborem</t>
  </si>
  <si>
    <t>Vyberte jídlo</t>
  </si>
  <si>
    <t>Propojená buňka</t>
  </si>
  <si>
    <t>Uživatel si vybral</t>
  </si>
  <si>
    <t>Zjištění vybrané hodnoty</t>
  </si>
  <si>
    <t>Zpracování vybraných hodnot</t>
  </si>
  <si>
    <t>Polévka</t>
  </si>
  <si>
    <t>(žádná)</t>
  </si>
  <si>
    <t>Hovězí vývar</t>
  </si>
  <si>
    <t>Gulášová</t>
  </si>
  <si>
    <t>Česnečka</t>
  </si>
  <si>
    <t>Cena</t>
  </si>
  <si>
    <t>Pivo</t>
  </si>
  <si>
    <t>Hlavní jídlo</t>
  </si>
  <si>
    <t>(žádné)</t>
  </si>
  <si>
    <t>Celková tržba</t>
  </si>
  <si>
    <t>Pomocné tabulky</t>
  </si>
  <si>
    <t>Kategorie</t>
  </si>
  <si>
    <t>Zboží</t>
  </si>
  <si>
    <t>Hledaná hodnota</t>
  </si>
  <si>
    <t>Číslo kat.</t>
  </si>
  <si>
    <t>Číslo zboží</t>
  </si>
  <si>
    <t>Pečivo</t>
  </si>
  <si>
    <t>houska</t>
  </si>
  <si>
    <t>rohlík</t>
  </si>
  <si>
    <t>pletýnka</t>
  </si>
  <si>
    <t>chléb</t>
  </si>
  <si>
    <t>Ovoce</t>
  </si>
  <si>
    <t>jablko</t>
  </si>
  <si>
    <t>švestka</t>
  </si>
  <si>
    <t>hruška</t>
  </si>
  <si>
    <t>Mléko</t>
  </si>
  <si>
    <t>mléko</t>
  </si>
  <si>
    <t>tvaroh</t>
  </si>
  <si>
    <t>sýr</t>
  </si>
  <si>
    <t>máslo</t>
  </si>
  <si>
    <t>Náplň seznamu zboží a vyhledání ceny</t>
  </si>
  <si>
    <t>Seznam kategorií</t>
  </si>
  <si>
    <t>Cena zboží</t>
  </si>
  <si>
    <t>První řádek</t>
  </si>
  <si>
    <t>Poslední řádek</t>
  </si>
  <si>
    <t>Počet řádků</t>
  </si>
  <si>
    <t>Určení rozsahu nabídky</t>
  </si>
  <si>
    <t>Vyhledávání ceny</t>
  </si>
  <si>
    <t>Klíč řádku</t>
  </si>
  <si>
    <t>Zadání</t>
  </si>
  <si>
    <t>Výstup</t>
  </si>
  <si>
    <t>Název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</si>
</sst>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0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1" applyNumberFormat="1" applyFont="1"/>
    <xf numFmtId="164" fontId="1" fillId="0" borderId="0" xfId="1" applyNumberFormat="1" applyFont="1"/>
    <xf numFmtId="44" fontId="0" fillId="0" borderId="0" xfId="1" applyFont="1"/>
    <xf numFmtId="0" fontId="0" fillId="0" borderId="2" xfId="0" applyBorder="1"/>
    <xf numFmtId="44" fontId="0" fillId="0" borderId="2" xfId="1" applyFont="1" applyBorder="1"/>
    <xf numFmtId="44" fontId="0" fillId="0" borderId="0" xfId="1" applyFont="1" applyBorder="1"/>
    <xf numFmtId="0" fontId="7" fillId="0" borderId="0" xfId="0" applyFont="1"/>
    <xf numFmtId="0" fontId="7" fillId="0" borderId="2" xfId="0" applyFont="1" applyBorder="1"/>
    <xf numFmtId="0" fontId="6" fillId="2" borderId="0" xfId="0" applyFont="1" applyFill="1"/>
    <xf numFmtId="44" fontId="1" fillId="0" borderId="0" xfId="1" applyFont="1"/>
    <xf numFmtId="0" fontId="1" fillId="0" borderId="0" xfId="0" applyFont="1" applyAlignment="1">
      <alignment horizontal="right"/>
    </xf>
    <xf numFmtId="0" fontId="8" fillId="0" borderId="0" xfId="0" applyFont="1"/>
    <xf numFmtId="164" fontId="9" fillId="0" borderId="0" xfId="0" applyNumberFormat="1" applyFont="1"/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G$3" fmlaRange="$D$3:$D$6" noThreeD="1" sel="4" val="0"/>
</file>

<file path=xl/ctrlProps/ctrlProp10.xml><?xml version="1.0" encoding="utf-8"?>
<formControlPr xmlns="http://schemas.microsoft.com/office/spreadsheetml/2009/9/main" objectType="Spin" dx="22" fmlaLink="$G$14" inc="100" max="30000" page="10" val="7100"/>
</file>

<file path=xl/ctrlProps/ctrlProp11.xml><?xml version="1.0" encoding="utf-8"?>
<formControlPr xmlns="http://schemas.microsoft.com/office/spreadsheetml/2009/9/main" objectType="Drop" dropStyle="combo" dx="16" fmlaLink="$B$3" fmlaRange="$D$3:$D$6" sel="4" val="0"/>
</file>

<file path=xl/ctrlProps/ctrlProp12.xml><?xml version="1.0" encoding="utf-8"?>
<formControlPr xmlns="http://schemas.microsoft.com/office/spreadsheetml/2009/9/main" objectType="Drop" dropStyle="combo" dx="16" fmlaLink="$B$10" fmlaRange="$D$10:$D$13" sel="3" val="0"/>
</file>

<file path=xl/ctrlProps/ctrlProp13.xml><?xml version="1.0" encoding="utf-8"?>
<formControlPr xmlns="http://schemas.microsoft.com/office/spreadsheetml/2009/9/main" objectType="Drop" dropStyle="combo" dx="16" fmlaLink="$B$14" fmlaRange="$D$18:$D$22" noThreeD="1" sel="3" val="0"/>
</file>

<file path=xl/ctrlProps/ctrlProp14.xml><?xml version="1.0" encoding="utf-8"?>
<formControlPr xmlns="http://schemas.microsoft.com/office/spreadsheetml/2009/9/main" objectType="CheckBox" checked="Checked" fmlaLink="$B$18" lockText="1" noThreeD="1"/>
</file>

<file path=xl/ctrlProps/ctrlProp15.xml><?xml version="1.0" encoding="utf-8"?>
<formControlPr xmlns="http://schemas.microsoft.com/office/spreadsheetml/2009/9/main" objectType="Drop" dropStyle="combo" dx="16" fmlaLink="$C$2" fmlaRange="$L$3:$L$5" noThreeD="1" sel="1" val="0"/>
</file>

<file path=xl/ctrlProps/ctrlProp16.xml><?xml version="1.0" encoding="utf-8"?>
<formControlPr xmlns="http://schemas.microsoft.com/office/spreadsheetml/2009/9/main" objectType="Drop" dropStyle="combo" dx="16" fmlaLink="$C$3" fmlaRange="NabidkaZbozi" noThreeD="1" sel="2" val="0"/>
</file>

<file path=xl/ctrlProps/ctrlProp2.xml><?xml version="1.0" encoding="utf-8"?>
<formControlPr xmlns="http://schemas.microsoft.com/office/spreadsheetml/2009/9/main" objectType="CheckBox" checked="Checked" fmlaLink="$G$10" lockText="1" noThreeD="1"/>
</file>

<file path=xl/ctrlProps/ctrlProp3.xml><?xml version="1.0" encoding="utf-8"?>
<formControlPr xmlns="http://schemas.microsoft.com/office/spreadsheetml/2009/9/main" objectType="Spin" dx="22" fmlaLink="$A$14" inc="5" max="30000" page="10" val="343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G$2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Scroll" dx="22" fmlaLink="$A$32" horiz="1" max="100" page="10" val="58"/>
</file>

<file path=xl/ctrlProps/ctrlProp9.xml><?xml version="1.0" encoding="utf-8"?>
<formControlPr xmlns="http://schemas.microsoft.com/office/spreadsheetml/2009/9/main" objectType="List" dx="22" fmlaLink="$G$18" fmlaRange="$D$18:$D$2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</xdr:row>
          <xdr:rowOff>88900</xdr:rowOff>
        </xdr:from>
        <xdr:to>
          <xdr:col>2</xdr:col>
          <xdr:colOff>127000</xdr:colOff>
          <xdr:row>2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69850</xdr:rowOff>
        </xdr:from>
        <xdr:to>
          <xdr:col>1</xdr:col>
          <xdr:colOff>342900</xdr:colOff>
          <xdr:row>9</xdr:row>
          <xdr:rowOff>133350</xdr:rowOff>
        </xdr:to>
        <xdr:sp macro="" textlink="">
          <xdr:nvSpPr>
            <xdr:cNvPr id="1026" name="Check Box 2" descr="políčko zaškrtávací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políčko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209550</xdr:rowOff>
        </xdr:from>
        <xdr:to>
          <xdr:col>1</xdr:col>
          <xdr:colOff>381000</xdr:colOff>
          <xdr:row>14</xdr:row>
          <xdr:rowOff>127000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23</xdr:row>
          <xdr:rowOff>69850</xdr:rowOff>
        </xdr:from>
        <xdr:to>
          <xdr:col>1</xdr:col>
          <xdr:colOff>323850</xdr:colOff>
          <xdr:row>28</xdr:row>
          <xdr:rowOff>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skupina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24</xdr:row>
          <xdr:rowOff>0</xdr:rowOff>
        </xdr:from>
        <xdr:to>
          <xdr:col>1</xdr:col>
          <xdr:colOff>241300</xdr:colOff>
          <xdr:row>25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přepínač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25</xdr:row>
          <xdr:rowOff>50800</xdr:rowOff>
        </xdr:from>
        <xdr:to>
          <xdr:col>1</xdr:col>
          <xdr:colOff>241300</xdr:colOff>
          <xdr:row>26</xdr:row>
          <xdr:rowOff>57150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přepínač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114300</xdr:rowOff>
        </xdr:from>
        <xdr:to>
          <xdr:col>1</xdr:col>
          <xdr:colOff>241300</xdr:colOff>
          <xdr:row>27</xdr:row>
          <xdr:rowOff>127000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přepínač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190500</xdr:rowOff>
        </xdr:from>
        <xdr:to>
          <xdr:col>3</xdr:col>
          <xdr:colOff>527050</xdr:colOff>
          <xdr:row>32</xdr:row>
          <xdr:rowOff>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16</xdr:row>
          <xdr:rowOff>69850</xdr:rowOff>
        </xdr:from>
        <xdr:to>
          <xdr:col>2</xdr:col>
          <xdr:colOff>57150</xdr:colOff>
          <xdr:row>19</xdr:row>
          <xdr:rowOff>0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12700</xdr:colOff>
          <xdr:row>13</xdr:row>
          <xdr:rowOff>0</xdr:rowOff>
        </xdr:from>
        <xdr:to>
          <xdr:col>7</xdr:col>
          <xdr:colOff>628650</xdr:colOff>
          <xdr:row>14</xdr:row>
          <xdr:rowOff>203200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12700</xdr:rowOff>
        </xdr:from>
        <xdr:to>
          <xdr:col>2</xdr:col>
          <xdr:colOff>203200</xdr:colOff>
          <xdr:row>2</xdr:row>
          <xdr:rowOff>12700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12700</xdr:rowOff>
        </xdr:from>
        <xdr:to>
          <xdr:col>2</xdr:col>
          <xdr:colOff>209550</xdr:colOff>
          <xdr:row>9</xdr:row>
          <xdr:rowOff>12700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203200</xdr:colOff>
          <xdr:row>13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12700</xdr:rowOff>
        </xdr:from>
        <xdr:to>
          <xdr:col>1</xdr:col>
          <xdr:colOff>1060450</xdr:colOff>
          <xdr:row>17</xdr:row>
          <xdr:rowOff>31750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Pivo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</xdr:row>
          <xdr:rowOff>0</xdr:rowOff>
        </xdr:from>
        <xdr:to>
          <xdr:col>1</xdr:col>
          <xdr:colOff>984250</xdr:colOff>
          <xdr:row>2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</xdr:row>
          <xdr:rowOff>0</xdr:rowOff>
        </xdr:from>
        <xdr:to>
          <xdr:col>1</xdr:col>
          <xdr:colOff>984250</xdr:colOff>
          <xdr:row>3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Q33"/>
  <sheetViews>
    <sheetView tabSelected="1" topLeftCell="A28" zoomScale="175" zoomScaleNormal="175" workbookViewId="0">
      <selection activeCell="G33" sqref="G33"/>
    </sheetView>
  </sheetViews>
  <sheetFormatPr defaultRowHeight="15.5" x14ac:dyDescent="0.35"/>
  <cols>
    <col min="4" max="4" width="21.33203125" bestFit="1" customWidth="1"/>
    <col min="7" max="7" width="17.25" bestFit="1" customWidth="1"/>
  </cols>
  <sheetData>
    <row r="1" spans="1:8" ht="18.5" x14ac:dyDescent="0.4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6" thickBot="1" x14ac:dyDescent="0.4">
      <c r="D2" s="1" t="s">
        <v>1</v>
      </c>
      <c r="G2" s="1" t="s">
        <v>6</v>
      </c>
    </row>
    <row r="3" spans="1:8" ht="16" thickBot="1" x14ac:dyDescent="0.4">
      <c r="D3" t="s">
        <v>4</v>
      </c>
      <c r="G3" s="2">
        <v>4</v>
      </c>
    </row>
    <row r="4" spans="1:8" x14ac:dyDescent="0.35">
      <c r="D4" t="s">
        <v>2</v>
      </c>
    </row>
    <row r="5" spans="1:8" x14ac:dyDescent="0.35">
      <c r="D5" t="s">
        <v>5</v>
      </c>
    </row>
    <row r="6" spans="1:8" x14ac:dyDescent="0.35">
      <c r="D6" t="s">
        <v>3</v>
      </c>
    </row>
    <row r="8" spans="1:8" ht="18.5" x14ac:dyDescent="0.45">
      <c r="A8" s="16" t="s">
        <v>7</v>
      </c>
      <c r="B8" s="16"/>
      <c r="C8" s="16"/>
      <c r="D8" s="16"/>
      <c r="E8" s="16"/>
      <c r="F8" s="16"/>
      <c r="G8" s="16"/>
      <c r="H8" s="16"/>
    </row>
    <row r="9" spans="1:8" ht="16" thickBot="1" x14ac:dyDescent="0.4">
      <c r="G9" s="1" t="s">
        <v>8</v>
      </c>
    </row>
    <row r="10" spans="1:8" ht="16" thickBot="1" x14ac:dyDescent="0.4">
      <c r="G10" s="2" t="b">
        <v>1</v>
      </c>
    </row>
    <row r="12" spans="1:8" ht="18.5" x14ac:dyDescent="0.45">
      <c r="A12" s="16" t="s">
        <v>9</v>
      </c>
      <c r="B12" s="16"/>
      <c r="C12" s="16"/>
      <c r="D12" s="16"/>
      <c r="E12" s="16"/>
      <c r="F12" s="16"/>
      <c r="G12" s="16"/>
      <c r="H12" s="16"/>
    </row>
    <row r="13" spans="1:8" ht="16" thickBot="1" x14ac:dyDescent="0.4">
      <c r="A13" s="1" t="s">
        <v>10</v>
      </c>
    </row>
    <row r="14" spans="1:8" ht="16" thickBot="1" x14ac:dyDescent="0.4">
      <c r="A14" s="2">
        <v>343</v>
      </c>
      <c r="G14">
        <v>7100</v>
      </c>
    </row>
    <row r="15" spans="1:8" ht="18.5" x14ac:dyDescent="0.45">
      <c r="A15" s="16" t="s">
        <v>16</v>
      </c>
      <c r="B15" s="16"/>
      <c r="C15" s="16"/>
      <c r="D15" s="16"/>
      <c r="E15" s="16"/>
      <c r="F15" s="16"/>
      <c r="G15" s="16"/>
      <c r="H15" s="16"/>
    </row>
    <row r="17" spans="1:17" ht="16" thickBot="1" x14ac:dyDescent="0.4">
      <c r="D17" s="1" t="s">
        <v>1</v>
      </c>
      <c r="G17" s="1" t="s">
        <v>12</v>
      </c>
      <c r="Q17">
        <v>2</v>
      </c>
    </row>
    <row r="18" spans="1:17" ht="16" thickBot="1" x14ac:dyDescent="0.4">
      <c r="D18" t="s">
        <v>4</v>
      </c>
      <c r="G18" s="2">
        <v>3</v>
      </c>
    </row>
    <row r="19" spans="1:17" x14ac:dyDescent="0.35">
      <c r="D19" t="s">
        <v>2</v>
      </c>
    </row>
    <row r="20" spans="1:17" x14ac:dyDescent="0.35">
      <c r="D20" t="s">
        <v>5</v>
      </c>
    </row>
    <row r="21" spans="1:17" x14ac:dyDescent="0.35">
      <c r="D21" t="s">
        <v>3</v>
      </c>
    </row>
    <row r="23" spans="1:17" ht="18.5" x14ac:dyDescent="0.45">
      <c r="A23" s="16" t="s">
        <v>11</v>
      </c>
      <c r="B23" s="16"/>
      <c r="C23" s="16"/>
      <c r="D23" s="16"/>
      <c r="E23" s="16"/>
      <c r="F23" s="16"/>
      <c r="G23" s="16"/>
      <c r="H23" s="16"/>
    </row>
    <row r="24" spans="1:17" ht="16" thickBot="1" x14ac:dyDescent="0.4">
      <c r="G24" s="1" t="s">
        <v>14</v>
      </c>
    </row>
    <row r="25" spans="1:17" ht="16" thickBot="1" x14ac:dyDescent="0.4">
      <c r="G25" s="2">
        <v>1</v>
      </c>
    </row>
    <row r="27" spans="1:17" x14ac:dyDescent="0.35">
      <c r="G27">
        <v>1</v>
      </c>
    </row>
    <row r="30" spans="1:17" ht="18.5" x14ac:dyDescent="0.45">
      <c r="A30" s="16" t="s">
        <v>13</v>
      </c>
      <c r="B30" s="16"/>
      <c r="C30" s="16"/>
      <c r="D30" s="16"/>
      <c r="E30" s="16"/>
      <c r="F30" s="16"/>
      <c r="G30" s="16"/>
      <c r="H30" s="16"/>
    </row>
    <row r="31" spans="1:17" ht="16" thickBot="1" x14ac:dyDescent="0.4">
      <c r="A31" s="1" t="s">
        <v>15</v>
      </c>
    </row>
    <row r="32" spans="1:17" ht="16" thickBot="1" x14ac:dyDescent="0.4">
      <c r="A32" s="2">
        <v>58</v>
      </c>
    </row>
    <row r="33" spans="3:3" x14ac:dyDescent="0.35">
      <c r="C33">
        <v>0</v>
      </c>
    </row>
  </sheetData>
  <sortState xmlns:xlrd2="http://schemas.microsoft.com/office/spreadsheetml/2017/richdata2" ref="D3:D6">
    <sortCondition ref="D3"/>
  </sortState>
  <mergeCells count="6">
    <mergeCell ref="A30:H30"/>
    <mergeCell ref="A15:H15"/>
    <mergeCell ref="A1:H1"/>
    <mergeCell ref="A8:H8"/>
    <mergeCell ref="A12:H12"/>
    <mergeCell ref="A23:H2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69850</xdr:colOff>
                    <xdr:row>1</xdr:row>
                    <xdr:rowOff>88900</xdr:rowOff>
                  </from>
                  <to>
                    <xdr:col>2</xdr:col>
                    <xdr:colOff>127000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políčko zaškrtávací">
                <anchor moveWithCells="1">
                  <from>
                    <xdr:col>0</xdr:col>
                    <xdr:colOff>76200</xdr:colOff>
                    <xdr:row>8</xdr:row>
                    <xdr:rowOff>69850</xdr:rowOff>
                  </from>
                  <to>
                    <xdr:col>1</xdr:col>
                    <xdr:colOff>342900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1</xdr:col>
                    <xdr:colOff>0</xdr:colOff>
                    <xdr:row>12</xdr:row>
                    <xdr:rowOff>209550</xdr:rowOff>
                  </from>
                  <to>
                    <xdr:col>1</xdr:col>
                    <xdr:colOff>381000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>
                <anchor moveWithCells="1">
                  <from>
                    <xdr:col>0</xdr:col>
                    <xdr:colOff>133350</xdr:colOff>
                    <xdr:row>23</xdr:row>
                    <xdr:rowOff>69850</xdr:rowOff>
                  </from>
                  <to>
                    <xdr:col>1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0</xdr:col>
                    <xdr:colOff>190500</xdr:colOff>
                    <xdr:row>24</xdr:row>
                    <xdr:rowOff>0</xdr:rowOff>
                  </from>
                  <to>
                    <xdr:col>1</xdr:col>
                    <xdr:colOff>241300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0</xdr:col>
                    <xdr:colOff>190500</xdr:colOff>
                    <xdr:row>25</xdr:row>
                    <xdr:rowOff>50800</xdr:rowOff>
                  </from>
                  <to>
                    <xdr:col>1</xdr:col>
                    <xdr:colOff>241300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114300</xdr:rowOff>
                  </from>
                  <to>
                    <xdr:col>1</xdr:col>
                    <xdr:colOff>241300</xdr:colOff>
                    <xdr:row>27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Scroll Bar 9">
              <controlPr defaultSize="0" autoPict="0">
                <anchor moveWithCells="1">
                  <from>
                    <xdr:col>1</xdr:col>
                    <xdr:colOff>19050</xdr:colOff>
                    <xdr:row>30</xdr:row>
                    <xdr:rowOff>190500</xdr:rowOff>
                  </from>
                  <to>
                    <xdr:col>3</xdr:col>
                    <xdr:colOff>527050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List Box 10">
              <controlPr defaultSize="0" autoLine="0" autoPict="0">
                <anchor moveWithCells="1">
                  <from>
                    <xdr:col>0</xdr:col>
                    <xdr:colOff>76200</xdr:colOff>
                    <xdr:row>16</xdr:row>
                    <xdr:rowOff>69850</xdr:rowOff>
                  </from>
                  <to>
                    <xdr:col>2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Spinner 15">
              <controlPr defaultSize="0" autoPict="0">
                <anchor moveWithCells="1" sizeWithCells="1">
                  <from>
                    <xdr:col>7</xdr:col>
                    <xdr:colOff>12700</xdr:colOff>
                    <xdr:row>13</xdr:row>
                    <xdr:rowOff>0</xdr:rowOff>
                  </from>
                  <to>
                    <xdr:col>7</xdr:col>
                    <xdr:colOff>628650</xdr:colOff>
                    <xdr:row>14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E22"/>
  <sheetViews>
    <sheetView topLeftCell="A7" zoomScale="160" zoomScaleNormal="160" workbookViewId="0">
      <selection activeCell="B19" sqref="B19"/>
    </sheetView>
  </sheetViews>
  <sheetFormatPr defaultRowHeight="15.5" x14ac:dyDescent="0.35"/>
  <cols>
    <col min="1" max="1" width="14.5" bestFit="1" customWidth="1"/>
    <col min="2" max="2" width="24.25" bestFit="1" customWidth="1"/>
    <col min="4" max="4" width="24.75" bestFit="1" customWidth="1"/>
    <col min="7" max="7" width="24.25" bestFit="1" customWidth="1"/>
  </cols>
  <sheetData>
    <row r="1" spans="1:5" ht="18" customHeight="1" x14ac:dyDescent="0.35">
      <c r="A1" s="17" t="s">
        <v>25</v>
      </c>
      <c r="B1" s="17"/>
      <c r="C1" s="17"/>
      <c r="D1" s="17"/>
    </row>
    <row r="2" spans="1:5" x14ac:dyDescent="0.35">
      <c r="A2" t="s">
        <v>22</v>
      </c>
      <c r="D2" s="1" t="s">
        <v>17</v>
      </c>
    </row>
    <row r="3" spans="1:5" x14ac:dyDescent="0.35">
      <c r="A3" t="s">
        <v>23</v>
      </c>
      <c r="B3">
        <v>4</v>
      </c>
      <c r="D3" t="s">
        <v>18</v>
      </c>
    </row>
    <row r="4" spans="1:5" x14ac:dyDescent="0.35">
      <c r="A4" t="s">
        <v>24</v>
      </c>
      <c r="B4" s="1" t="str">
        <f>INDEX(D3:D6,B3,1)</f>
        <v>Plněné papriky s bramborem</v>
      </c>
      <c r="D4" t="s">
        <v>19</v>
      </c>
    </row>
    <row r="5" spans="1:5" x14ac:dyDescent="0.35">
      <c r="D5" t="s">
        <v>20</v>
      </c>
    </row>
    <row r="6" spans="1:5" x14ac:dyDescent="0.35">
      <c r="D6" t="s">
        <v>21</v>
      </c>
    </row>
    <row r="8" spans="1:5" x14ac:dyDescent="0.35">
      <c r="A8" s="17" t="s">
        <v>26</v>
      </c>
      <c r="B8" s="17"/>
      <c r="C8" s="17"/>
      <c r="D8" s="17"/>
      <c r="E8" s="17"/>
    </row>
    <row r="9" spans="1:5" x14ac:dyDescent="0.35">
      <c r="A9" s="1" t="s">
        <v>27</v>
      </c>
      <c r="D9" s="1" t="s">
        <v>27</v>
      </c>
      <c r="E9" s="1" t="s">
        <v>32</v>
      </c>
    </row>
    <row r="10" spans="1:5" x14ac:dyDescent="0.35">
      <c r="A10" t="s">
        <v>23</v>
      </c>
      <c r="B10">
        <v>3</v>
      </c>
      <c r="D10" t="s">
        <v>28</v>
      </c>
      <c r="E10" s="3">
        <v>0</v>
      </c>
    </row>
    <row r="11" spans="1:5" x14ac:dyDescent="0.35">
      <c r="A11" s="1" t="s">
        <v>32</v>
      </c>
      <c r="B11" s="4">
        <f>INDEX(E10:E13,B10,1)</f>
        <v>25</v>
      </c>
      <c r="D11" t="s">
        <v>29</v>
      </c>
      <c r="E11" s="3">
        <v>15</v>
      </c>
    </row>
    <row r="12" spans="1:5" x14ac:dyDescent="0.35">
      <c r="D12" t="s">
        <v>30</v>
      </c>
      <c r="E12" s="3">
        <v>25</v>
      </c>
    </row>
    <row r="13" spans="1:5" x14ac:dyDescent="0.35">
      <c r="A13" s="1" t="s">
        <v>34</v>
      </c>
      <c r="D13" t="s">
        <v>31</v>
      </c>
      <c r="E13" s="3">
        <v>20</v>
      </c>
    </row>
    <row r="14" spans="1:5" x14ac:dyDescent="0.35">
      <c r="A14" t="s">
        <v>23</v>
      </c>
      <c r="B14">
        <v>3</v>
      </c>
    </row>
    <row r="15" spans="1:5" x14ac:dyDescent="0.35">
      <c r="A15" s="1" t="s">
        <v>32</v>
      </c>
      <c r="B15" s="4">
        <f>INDEX(E18:E22,B14,1)</f>
        <v>75</v>
      </c>
      <c r="D15" t="s">
        <v>33</v>
      </c>
      <c r="E15" s="3">
        <v>25</v>
      </c>
    </row>
    <row r="17" spans="1:5" x14ac:dyDescent="0.35">
      <c r="A17" s="1" t="s">
        <v>33</v>
      </c>
      <c r="D17" s="1" t="s">
        <v>34</v>
      </c>
      <c r="E17" s="1" t="s">
        <v>32</v>
      </c>
    </row>
    <row r="18" spans="1:5" x14ac:dyDescent="0.35">
      <c r="A18" t="s">
        <v>23</v>
      </c>
      <c r="B18" t="b">
        <v>1</v>
      </c>
      <c r="D18" t="s">
        <v>35</v>
      </c>
      <c r="E18" s="3">
        <v>0</v>
      </c>
    </row>
    <row r="19" spans="1:5" x14ac:dyDescent="0.35">
      <c r="A19" s="1" t="s">
        <v>32</v>
      </c>
      <c r="B19" s="4">
        <f>IF(B18,E15,0)</f>
        <v>25</v>
      </c>
      <c r="D19" t="s">
        <v>18</v>
      </c>
      <c r="E19" s="3">
        <v>45</v>
      </c>
    </row>
    <row r="20" spans="1:5" x14ac:dyDescent="0.35">
      <c r="D20" t="s">
        <v>19</v>
      </c>
      <c r="E20" s="3">
        <v>75</v>
      </c>
    </row>
    <row r="21" spans="1:5" ht="21" x14ac:dyDescent="0.5">
      <c r="A21" s="1" t="s">
        <v>36</v>
      </c>
      <c r="B21" s="15">
        <f>B11+B15+B19</f>
        <v>125</v>
      </c>
      <c r="D21" t="s">
        <v>20</v>
      </c>
      <c r="E21" s="3">
        <v>80</v>
      </c>
    </row>
    <row r="22" spans="1:5" x14ac:dyDescent="0.35">
      <c r="D22" t="s">
        <v>21</v>
      </c>
      <c r="E22" s="3">
        <v>70</v>
      </c>
    </row>
  </sheetData>
  <mergeCells count="2">
    <mergeCell ref="A1:D1"/>
    <mergeCell ref="A8:E8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12700</xdr:rowOff>
                  </from>
                  <to>
                    <xdr:col>2</xdr:col>
                    <xdr:colOff>203200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12700</xdr:rowOff>
                  </from>
                  <to>
                    <xdr:col>2</xdr:col>
                    <xdr:colOff>209550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203200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12700</xdr:rowOff>
                  </from>
                  <to>
                    <xdr:col>1</xdr:col>
                    <xdr:colOff>1060450</xdr:colOff>
                    <xdr:row>17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M14"/>
  <sheetViews>
    <sheetView zoomScaleNormal="100" workbookViewId="0">
      <selection activeCell="H4" sqref="H4"/>
    </sheetView>
  </sheetViews>
  <sheetFormatPr defaultRowHeight="15.5" x14ac:dyDescent="0.35"/>
  <cols>
    <col min="1" max="1" width="10.08203125" customWidth="1"/>
    <col min="2" max="2" width="19.33203125" customWidth="1"/>
    <col min="5" max="5" width="14.83203125" bestFit="1" customWidth="1"/>
    <col min="12" max="12" width="15.75" bestFit="1" customWidth="1"/>
  </cols>
  <sheetData>
    <row r="1" spans="1:13" x14ac:dyDescent="0.35">
      <c r="A1" s="11" t="s">
        <v>66</v>
      </c>
      <c r="B1" s="11"/>
      <c r="C1" s="11"/>
      <c r="E1" s="11" t="s">
        <v>37</v>
      </c>
      <c r="F1" s="11"/>
      <c r="G1" s="11"/>
      <c r="H1" s="11"/>
      <c r="I1" s="11"/>
      <c r="J1" s="11"/>
      <c r="K1" s="11"/>
      <c r="L1" s="11"/>
      <c r="M1" s="11"/>
    </row>
    <row r="2" spans="1:13" x14ac:dyDescent="0.35">
      <c r="A2" t="s">
        <v>38</v>
      </c>
      <c r="C2">
        <v>1</v>
      </c>
      <c r="E2" s="1" t="s">
        <v>57</v>
      </c>
      <c r="L2" s="1" t="s">
        <v>58</v>
      </c>
    </row>
    <row r="3" spans="1:13" x14ac:dyDescent="0.35">
      <c r="A3" t="s">
        <v>39</v>
      </c>
      <c r="C3">
        <v>2</v>
      </c>
      <c r="E3" s="14" t="s">
        <v>40</v>
      </c>
      <c r="F3" s="1" t="s">
        <v>38</v>
      </c>
      <c r="G3" s="1" t="s">
        <v>39</v>
      </c>
      <c r="H3" s="1" t="s">
        <v>32</v>
      </c>
      <c r="I3" s="14" t="s">
        <v>41</v>
      </c>
      <c r="J3" s="14" t="s">
        <v>42</v>
      </c>
      <c r="L3" t="s">
        <v>43</v>
      </c>
    </row>
    <row r="4" spans="1:13" x14ac:dyDescent="0.35">
      <c r="E4" s="9" t="str">
        <f>I4&amp;"-"&amp;J4</f>
        <v>1-1</v>
      </c>
      <c r="F4" t="s">
        <v>43</v>
      </c>
      <c r="G4" t="s">
        <v>44</v>
      </c>
      <c r="H4" s="5">
        <v>2</v>
      </c>
      <c r="I4" s="9">
        <v>1</v>
      </c>
      <c r="J4" s="9">
        <v>1</v>
      </c>
      <c r="L4" t="s">
        <v>48</v>
      </c>
    </row>
    <row r="5" spans="1:13" x14ac:dyDescent="0.35">
      <c r="A5" s="11" t="s">
        <v>67</v>
      </c>
      <c r="B5" s="11"/>
      <c r="C5" s="11"/>
      <c r="E5" s="9" t="str">
        <f t="shared" ref="E5:E14" si="0">I5&amp;"-"&amp;J5</f>
        <v>1-2</v>
      </c>
      <c r="F5" t="s">
        <v>43</v>
      </c>
      <c r="G5" t="s">
        <v>45</v>
      </c>
      <c r="H5" s="5">
        <v>1.7</v>
      </c>
      <c r="I5" s="9">
        <v>1</v>
      </c>
      <c r="J5" s="9">
        <v>2</v>
      </c>
      <c r="L5" t="s">
        <v>52</v>
      </c>
    </row>
    <row r="6" spans="1:13" x14ac:dyDescent="0.35">
      <c r="A6" t="s">
        <v>68</v>
      </c>
      <c r="B6" s="13" t="str">
        <f>VLOOKUP(M14,E4:G14,3,FALSE)</f>
        <v>rohlík</v>
      </c>
      <c r="E6" s="9" t="str">
        <f t="shared" si="0"/>
        <v>1-3</v>
      </c>
      <c r="F6" t="s">
        <v>43</v>
      </c>
      <c r="G6" t="s">
        <v>46</v>
      </c>
      <c r="H6" s="8">
        <v>5.5</v>
      </c>
      <c r="I6" s="9">
        <v>1</v>
      </c>
      <c r="J6" s="9">
        <v>3</v>
      </c>
    </row>
    <row r="7" spans="1:13" ht="16" thickBot="1" x14ac:dyDescent="0.4">
      <c r="A7" t="s">
        <v>59</v>
      </c>
      <c r="B7" s="12">
        <f>VLOOKUP(M14,E4:H14,4,FALSE)</f>
        <v>1.7</v>
      </c>
      <c r="E7" s="10" t="str">
        <f t="shared" si="0"/>
        <v>1-4</v>
      </c>
      <c r="F7" s="6" t="s">
        <v>43</v>
      </c>
      <c r="G7" s="6" t="s">
        <v>47</v>
      </c>
      <c r="H7" s="7">
        <v>25</v>
      </c>
      <c r="I7" s="10">
        <v>1</v>
      </c>
      <c r="J7" s="10">
        <v>4</v>
      </c>
      <c r="L7" s="1" t="s">
        <v>63</v>
      </c>
    </row>
    <row r="8" spans="1:13" ht="16" thickTop="1" x14ac:dyDescent="0.35">
      <c r="E8" s="9" t="str">
        <f t="shared" si="0"/>
        <v>2-1</v>
      </c>
      <c r="F8" t="s">
        <v>48</v>
      </c>
      <c r="G8" t="s">
        <v>49</v>
      </c>
      <c r="H8" s="5">
        <v>14</v>
      </c>
      <c r="I8" s="9">
        <v>2</v>
      </c>
      <c r="J8" s="9">
        <v>1</v>
      </c>
    </row>
    <row r="9" spans="1:13" x14ac:dyDescent="0.35">
      <c r="E9" s="9" t="str">
        <f t="shared" si="0"/>
        <v>2-2</v>
      </c>
      <c r="F9" t="s">
        <v>48</v>
      </c>
      <c r="G9" t="s">
        <v>50</v>
      </c>
      <c r="H9" s="5">
        <v>25</v>
      </c>
      <c r="I9" s="9">
        <v>2</v>
      </c>
      <c r="J9" s="9">
        <v>2</v>
      </c>
      <c r="L9" t="s">
        <v>60</v>
      </c>
      <c r="M9">
        <f>MATCH(C2,I1:I14,0)</f>
        <v>4</v>
      </c>
    </row>
    <row r="10" spans="1:13" ht="16" thickBot="1" x14ac:dyDescent="0.4">
      <c r="E10" s="10" t="str">
        <f t="shared" si="0"/>
        <v>2-3</v>
      </c>
      <c r="F10" s="6" t="s">
        <v>48</v>
      </c>
      <c r="G10" s="6" t="s">
        <v>51</v>
      </c>
      <c r="H10" s="7">
        <v>48</v>
      </c>
      <c r="I10" s="10">
        <v>2</v>
      </c>
      <c r="J10" s="10">
        <v>3</v>
      </c>
      <c r="L10" t="s">
        <v>62</v>
      </c>
      <c r="M10">
        <f>COUNTIF(I4:I14,C2)</f>
        <v>4</v>
      </c>
    </row>
    <row r="11" spans="1:13" ht="16" thickTop="1" x14ac:dyDescent="0.35">
      <c r="E11" s="9" t="str">
        <f t="shared" si="0"/>
        <v>3-1</v>
      </c>
      <c r="F11" t="s">
        <v>52</v>
      </c>
      <c r="G11" t="s">
        <v>53</v>
      </c>
      <c r="H11" s="5">
        <v>18</v>
      </c>
      <c r="I11" s="9">
        <v>3</v>
      </c>
      <c r="J11" s="9">
        <v>1</v>
      </c>
      <c r="L11" t="s">
        <v>61</v>
      </c>
      <c r="M11">
        <f>M9+M10-1</f>
        <v>7</v>
      </c>
    </row>
    <row r="12" spans="1:13" x14ac:dyDescent="0.35">
      <c r="E12" s="9" t="str">
        <f t="shared" si="0"/>
        <v>3-2</v>
      </c>
      <c r="F12" t="s">
        <v>52</v>
      </c>
      <c r="G12" t="s">
        <v>54</v>
      </c>
      <c r="H12" s="5">
        <v>14</v>
      </c>
      <c r="I12" s="9">
        <v>3</v>
      </c>
      <c r="J12" s="9">
        <v>2</v>
      </c>
    </row>
    <row r="13" spans="1:13" x14ac:dyDescent="0.35">
      <c r="E13" s="9" t="str">
        <f t="shared" si="0"/>
        <v>3-3</v>
      </c>
      <c r="F13" t="s">
        <v>52</v>
      </c>
      <c r="G13" t="s">
        <v>55</v>
      </c>
      <c r="H13" s="5">
        <v>28</v>
      </c>
      <c r="I13" s="9">
        <v>3</v>
      </c>
      <c r="J13" s="9">
        <v>3</v>
      </c>
      <c r="L13" s="1" t="s">
        <v>64</v>
      </c>
    </row>
    <row r="14" spans="1:13" x14ac:dyDescent="0.35">
      <c r="E14" s="9" t="str">
        <f t="shared" si="0"/>
        <v>3-4</v>
      </c>
      <c r="F14" t="s">
        <v>52</v>
      </c>
      <c r="G14" t="s">
        <v>56</v>
      </c>
      <c r="H14" s="5">
        <v>27</v>
      </c>
      <c r="I14" s="9">
        <v>3</v>
      </c>
      <c r="J14" s="9">
        <v>4</v>
      </c>
      <c r="L14" t="s">
        <v>65</v>
      </c>
      <c r="M14" t="str">
        <f>C2&amp;"-"&amp;C3</f>
        <v>1-2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</xdr:col>
                    <xdr:colOff>12700</xdr:colOff>
                    <xdr:row>1</xdr:row>
                    <xdr:rowOff>0</xdr:rowOff>
                  </from>
                  <to>
                    <xdr:col>1</xdr:col>
                    <xdr:colOff>984250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1</xdr:col>
                    <xdr:colOff>12700</xdr:colOff>
                    <xdr:row>2</xdr:row>
                    <xdr:rowOff>0</xdr:rowOff>
                  </from>
                  <to>
                    <xdr:col>1</xdr:col>
                    <xdr:colOff>984250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Pok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Navarrů</dc:creator>
  <cp:lastModifiedBy>Fišer Jiří</cp:lastModifiedBy>
  <dcterms:created xsi:type="dcterms:W3CDTF">2016-08-05T16:12:24Z</dcterms:created>
  <dcterms:modified xsi:type="dcterms:W3CDTF">2023-10-27T01:31:59Z</dcterms:modified>
</cp:coreProperties>
</file>