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is.loc\shares\mvso\users\MensikM\Dokumenty\MVSO\Vyuka\MU\MU_II\ZS2021\"/>
    </mc:Choice>
  </mc:AlternateContent>
  <xr:revisionPtr revIDLastSave="0" documentId="8_{EBB4C3AC-4659-4C66-BB1B-32026B866196}" xr6:coauthVersionLast="31" xr6:coauthVersionMax="31" xr10:uidLastSave="{00000000-0000-0000-0000-000000000000}"/>
  <bookViews>
    <workbookView xWindow="0" yWindow="0" windowWidth="20160" windowHeight="8712" activeTab="1" xr2:uid="{DF8B1592-00B0-42D3-8B71-8DAE09747380}"/>
  </bookViews>
  <sheets>
    <sheet name="INPUT" sheetId="1" r:id="rId1"/>
    <sheet name="Citlivostní sestava 1" sheetId="3" r:id="rId2"/>
    <sheet name="MODEL" sheetId="2" r:id="rId3"/>
  </sheets>
  <definedNames>
    <definedName name="solver_adj" localSheetId="2" hidden="1">MODEL!$B$2:$E$2</definedName>
    <definedName name="solver_cvg" localSheetId="2" hidden="1">0.0001</definedName>
    <definedName name="solver_drv" localSheetId="2" hidden="1">2</definedName>
    <definedName name="solver_eng" localSheetId="2" hidden="1">2</definedName>
    <definedName name="solver_est" localSheetId="2" hidden="1">1</definedName>
    <definedName name="solver_itr" localSheetId="2" hidden="1">2147483647</definedName>
    <definedName name="solver_lhs1" localSheetId="2" hidden="1">MODEL!$F$5</definedName>
    <definedName name="solver_lhs2" localSheetId="2" hidden="1">MODEL!$F$6</definedName>
    <definedName name="solver_lhs3" localSheetId="2" hidden="1">MODEL!$F$7</definedName>
    <definedName name="solver_lhs4" localSheetId="2" hidden="1">MODEL!$F$8</definedName>
    <definedName name="solver_lhs5" localSheetId="2" hidden="1">MODEL!$F$9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5</definedName>
    <definedName name="solver_nwt" localSheetId="2" hidden="1">1</definedName>
    <definedName name="solver_opt" localSheetId="2" hidden="1">MODEL!$F$3</definedName>
    <definedName name="solver_pre" localSheetId="2" hidden="1">0.000001</definedName>
    <definedName name="solver_rbv" localSheetId="2" hidden="1">2</definedName>
    <definedName name="solver_rel1" localSheetId="2" hidden="1">1</definedName>
    <definedName name="solver_rel2" localSheetId="2" hidden="1">1</definedName>
    <definedName name="solver_rel3" localSheetId="2" hidden="1">1</definedName>
    <definedName name="solver_rel4" localSheetId="2" hidden="1">1</definedName>
    <definedName name="solver_rel5" localSheetId="2" hidden="1">1</definedName>
    <definedName name="solver_rhs1" localSheetId="2" hidden="1">MODEL!$G$5</definedName>
    <definedName name="solver_rhs2" localSheetId="2" hidden="1">MODEL!$G$6</definedName>
    <definedName name="solver_rhs3" localSheetId="2" hidden="1">MODEL!$G$7</definedName>
    <definedName name="solver_rhs4" localSheetId="2" hidden="1">MODEL!$G$8</definedName>
    <definedName name="solver_rhs5" localSheetId="2" hidden="1">MODEL!$G$9</definedName>
    <definedName name="solver_rlx" localSheetId="2" hidden="1">2</definedName>
    <definedName name="solver_rsd" localSheetId="2" hidden="1">0</definedName>
    <definedName name="solver_scl" localSheetId="2" hidden="1">2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6" i="2"/>
  <c r="F7" i="2"/>
  <c r="F8" i="2"/>
  <c r="F9" i="2"/>
  <c r="F5" i="2"/>
  <c r="B6" i="2"/>
  <c r="C6" i="2"/>
  <c r="D6" i="2"/>
  <c r="E6" i="2"/>
  <c r="B7" i="2"/>
  <c r="C7" i="2"/>
  <c r="D7" i="2"/>
  <c r="E7" i="2"/>
  <c r="B8" i="2"/>
  <c r="C8" i="2"/>
  <c r="D8" i="2"/>
  <c r="E8" i="2"/>
  <c r="B9" i="2"/>
  <c r="C9" i="2"/>
  <c r="D9" i="2"/>
  <c r="E9" i="2"/>
  <c r="C5" i="2"/>
  <c r="D5" i="2"/>
  <c r="E5" i="2"/>
  <c r="B5" i="2"/>
  <c r="E3" i="2"/>
  <c r="D3" i="2"/>
  <c r="C3" i="2"/>
  <c r="B3" i="2"/>
  <c r="D4" i="1"/>
  <c r="D5" i="1"/>
  <c r="D6" i="1"/>
  <c r="D3" i="1"/>
</calcChain>
</file>

<file path=xl/sharedStrings.xml><?xml version="1.0" encoding="utf-8"?>
<sst xmlns="http://schemas.openxmlformats.org/spreadsheetml/2006/main" count="77" uniqueCount="58">
  <si>
    <t>Chléb</t>
  </si>
  <si>
    <t>Vánočka</t>
  </si>
  <si>
    <t>Mazanec</t>
  </si>
  <si>
    <t>Loupák</t>
  </si>
  <si>
    <t>Cena</t>
  </si>
  <si>
    <t>VN</t>
  </si>
  <si>
    <t>M</t>
  </si>
  <si>
    <t>Chl</t>
  </si>
  <si>
    <t>Ván</t>
  </si>
  <si>
    <t>Maz</t>
  </si>
  <si>
    <t>Lou</t>
  </si>
  <si>
    <t>Čas (minuty)</t>
  </si>
  <si>
    <t>Hrozinky (gramy)</t>
  </si>
  <si>
    <t>Mandle (gramy)</t>
  </si>
  <si>
    <t>Mák (gramy)</t>
  </si>
  <si>
    <t>Mouka (gramy)</t>
  </si>
  <si>
    <t>Celkem</t>
  </si>
  <si>
    <t>Maximální kapacita</t>
  </si>
  <si>
    <t>Proměnné</t>
  </si>
  <si>
    <t>Marže</t>
  </si>
  <si>
    <t>Microsoft Excel 16.0 Citlivostní sestava</t>
  </si>
  <si>
    <t>List: [Sešit1]MODEL</t>
  </si>
  <si>
    <t>Sestava vytvořena: 16.11.2021 10:47:58</t>
  </si>
  <si>
    <t>Levá strana omezující podmínky</t>
  </si>
  <si>
    <t>Název</t>
  </si>
  <si>
    <t>Konečná</t>
  </si>
  <si>
    <t>Hodnota</t>
  </si>
  <si>
    <t>Redukovaná</t>
  </si>
  <si>
    <t>náklady</t>
  </si>
  <si>
    <t>Účelová funkce</t>
  </si>
  <si>
    <t>koeficient</t>
  </si>
  <si>
    <t>Povolený</t>
  </si>
  <si>
    <t>nárůst</t>
  </si>
  <si>
    <t>pokles</t>
  </si>
  <si>
    <t>Omezující podmínky</t>
  </si>
  <si>
    <t>Stínová</t>
  </si>
  <si>
    <t>cena</t>
  </si>
  <si>
    <t>Pravá strana</t>
  </si>
  <si>
    <t>omezující podmínky</t>
  </si>
  <si>
    <t>$B$2</t>
  </si>
  <si>
    <t>Proměnné Chléb</t>
  </si>
  <si>
    <t>$C$2</t>
  </si>
  <si>
    <t>Proměnné Vánočka</t>
  </si>
  <si>
    <t>$D$2</t>
  </si>
  <si>
    <t>Proměnné Mazanec</t>
  </si>
  <si>
    <t>$E$2</t>
  </si>
  <si>
    <t>Proměnné Loupák</t>
  </si>
  <si>
    <t>$F$5</t>
  </si>
  <si>
    <t>Čas (minuty) Celkem</t>
  </si>
  <si>
    <t>$F$6</t>
  </si>
  <si>
    <t>Hrozinky (gramy) Celkem</t>
  </si>
  <si>
    <t>$F$7</t>
  </si>
  <si>
    <t>Mandle (gramy) Celkem</t>
  </si>
  <si>
    <t>$F$8</t>
  </si>
  <si>
    <t>Mák (gramy) Celkem</t>
  </si>
  <si>
    <t>$F$9</t>
  </si>
  <si>
    <t>Mouka (gramy) Celkem</t>
  </si>
  <si>
    <t>$B$2:$E$2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</si>
</sst>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5" formatCode="_-* #,##0\ _K_č_-;\-* #,##0\ _K_č_-;_-* &quot;-&quot;??\ _K_č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5" fontId="0" fillId="0" borderId="0" xfId="1" applyNumberFormat="1" applyFont="1"/>
    <xf numFmtId="0" fontId="2" fillId="0" borderId="0" xfId="0" applyFont="1"/>
    <xf numFmtId="0" fontId="0" fillId="0" borderId="0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7F050-F54E-4BFB-90D1-1EBBBBD26D03}">
  <dimension ref="A2:E15"/>
  <sheetViews>
    <sheetView workbookViewId="0">
      <selection activeCell="E16" sqref="E16"/>
    </sheetView>
  </sheetViews>
  <sheetFormatPr defaultRowHeight="14.4" x14ac:dyDescent="0.3"/>
  <cols>
    <col min="1" max="1" width="11" bestFit="1" customWidth="1"/>
  </cols>
  <sheetData>
    <row r="2" spans="1:5" x14ac:dyDescent="0.3">
      <c r="B2" t="s">
        <v>4</v>
      </c>
      <c r="C2" t="s">
        <v>5</v>
      </c>
      <c r="D2" t="s">
        <v>6</v>
      </c>
    </row>
    <row r="3" spans="1:5" x14ac:dyDescent="0.3">
      <c r="A3" t="s">
        <v>0</v>
      </c>
      <c r="B3">
        <v>40</v>
      </c>
      <c r="C3">
        <v>27</v>
      </c>
      <c r="D3">
        <f>B3-C3</f>
        <v>13</v>
      </c>
    </row>
    <row r="4" spans="1:5" x14ac:dyDescent="0.3">
      <c r="A4" t="s">
        <v>1</v>
      </c>
      <c r="B4">
        <v>45</v>
      </c>
      <c r="C4">
        <v>31</v>
      </c>
      <c r="D4">
        <f t="shared" ref="D4:D6" si="0">B4-C4</f>
        <v>14</v>
      </c>
    </row>
    <row r="5" spans="1:5" x14ac:dyDescent="0.3">
      <c r="A5" t="s">
        <v>2</v>
      </c>
      <c r="B5">
        <v>60</v>
      </c>
      <c r="C5">
        <v>44</v>
      </c>
      <c r="D5">
        <f t="shared" si="0"/>
        <v>16</v>
      </c>
    </row>
    <row r="6" spans="1:5" x14ac:dyDescent="0.3">
      <c r="A6" t="s">
        <v>3</v>
      </c>
      <c r="B6">
        <v>8</v>
      </c>
      <c r="C6">
        <v>6</v>
      </c>
      <c r="D6">
        <f t="shared" si="0"/>
        <v>2</v>
      </c>
    </row>
    <row r="10" spans="1:5" x14ac:dyDescent="0.3">
      <c r="B10" t="s">
        <v>7</v>
      </c>
      <c r="C10" t="s">
        <v>8</v>
      </c>
      <c r="D10" t="s">
        <v>9</v>
      </c>
      <c r="E10" t="s">
        <v>10</v>
      </c>
    </row>
    <row r="11" spans="1:5" x14ac:dyDescent="0.3">
      <c r="A11" t="s">
        <v>11</v>
      </c>
      <c r="B11">
        <v>10</v>
      </c>
      <c r="C11">
        <v>24</v>
      </c>
      <c r="D11">
        <v>14</v>
      </c>
      <c r="E11">
        <v>6</v>
      </c>
    </row>
    <row r="12" spans="1:5" x14ac:dyDescent="0.3">
      <c r="A12" t="s">
        <v>12</v>
      </c>
      <c r="C12">
        <v>25</v>
      </c>
      <c r="D12">
        <v>15</v>
      </c>
    </row>
    <row r="13" spans="1:5" x14ac:dyDescent="0.3">
      <c r="A13" t="s">
        <v>13</v>
      </c>
      <c r="C13">
        <v>15</v>
      </c>
      <c r="D13">
        <v>25</v>
      </c>
    </row>
    <row r="14" spans="1:5" x14ac:dyDescent="0.3">
      <c r="A14" t="s">
        <v>14</v>
      </c>
      <c r="E14">
        <v>10</v>
      </c>
    </row>
    <row r="15" spans="1:5" x14ac:dyDescent="0.3">
      <c r="A15" t="s">
        <v>15</v>
      </c>
      <c r="B15">
        <v>600</v>
      </c>
      <c r="C15">
        <v>400</v>
      </c>
      <c r="D15">
        <v>400</v>
      </c>
      <c r="E15">
        <v>90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425AC-905B-40C4-9773-40311CDF47F7}">
  <dimension ref="A1:H23"/>
  <sheetViews>
    <sheetView showGridLines="0" tabSelected="1" topLeftCell="A14" zoomScale="140" zoomScaleNormal="140" workbookViewId="0">
      <selection activeCell="F19" sqref="F19"/>
    </sheetView>
  </sheetViews>
  <sheetFormatPr defaultRowHeight="14.4" outlineLevelRow="1" x14ac:dyDescent="0.3"/>
  <cols>
    <col min="1" max="1" width="2.33203125" customWidth="1"/>
    <col min="2" max="2" width="28.44140625" bestFit="1" customWidth="1"/>
    <col min="3" max="3" width="21.33203125" bestFit="1" customWidth="1"/>
    <col min="4" max="4" width="12" bestFit="1" customWidth="1"/>
    <col min="5" max="5" width="12.6640625" bestFit="1" customWidth="1"/>
    <col min="6" max="6" width="18.21875" bestFit="1" customWidth="1"/>
    <col min="7" max="8" width="12" bestFit="1" customWidth="1"/>
  </cols>
  <sheetData>
    <row r="1" spans="1:8" x14ac:dyDescent="0.3">
      <c r="A1" s="2" t="s">
        <v>20</v>
      </c>
    </row>
    <row r="2" spans="1:8" x14ac:dyDescent="0.3">
      <c r="A2" s="2" t="s">
        <v>21</v>
      </c>
    </row>
    <row r="3" spans="1:8" x14ac:dyDescent="0.3">
      <c r="A3" s="2" t="s">
        <v>22</v>
      </c>
    </row>
    <row r="6" spans="1:8" ht="15" thickBot="1" x14ac:dyDescent="0.35">
      <c r="A6" t="s">
        <v>18</v>
      </c>
    </row>
    <row r="7" spans="1:8" x14ac:dyDescent="0.3">
      <c r="B7" s="6"/>
      <c r="C7" s="6"/>
      <c r="D7" s="6" t="s">
        <v>25</v>
      </c>
      <c r="E7" s="6" t="s">
        <v>27</v>
      </c>
      <c r="F7" s="6" t="s">
        <v>29</v>
      </c>
      <c r="G7" s="6" t="s">
        <v>31</v>
      </c>
      <c r="H7" s="6" t="s">
        <v>31</v>
      </c>
    </row>
    <row r="8" spans="1:8" ht="15" thickBot="1" x14ac:dyDescent="0.35">
      <c r="B8" s="7" t="s">
        <v>23</v>
      </c>
      <c r="C8" s="7" t="s">
        <v>24</v>
      </c>
      <c r="D8" s="7" t="s">
        <v>26</v>
      </c>
      <c r="E8" s="7" t="s">
        <v>28</v>
      </c>
      <c r="F8" s="7" t="s">
        <v>30</v>
      </c>
      <c r="G8" s="7" t="s">
        <v>32</v>
      </c>
      <c r="H8" s="7" t="s">
        <v>33</v>
      </c>
    </row>
    <row r="9" spans="1:8" x14ac:dyDescent="0.3">
      <c r="B9" s="9" t="s">
        <v>57</v>
      </c>
      <c r="C9" s="8"/>
      <c r="D9" s="8"/>
      <c r="E9" s="8"/>
      <c r="F9" s="8"/>
      <c r="G9" s="8"/>
      <c r="H9" s="8"/>
    </row>
    <row r="10" spans="1:8" hidden="1" outlineLevel="1" x14ac:dyDescent="0.3">
      <c r="B10" s="4" t="s">
        <v>39</v>
      </c>
      <c r="C10" s="4" t="s">
        <v>40</v>
      </c>
      <c r="D10" s="4">
        <v>366.18556701030934</v>
      </c>
      <c r="E10" s="4">
        <v>0</v>
      </c>
      <c r="F10" s="4">
        <v>13</v>
      </c>
      <c r="G10" s="4">
        <v>3.5000000000000009</v>
      </c>
      <c r="H10" s="4">
        <v>4.8018018018018029</v>
      </c>
    </row>
    <row r="11" spans="1:8" hidden="1" outlineLevel="1" x14ac:dyDescent="0.3">
      <c r="B11" s="4" t="s">
        <v>41</v>
      </c>
      <c r="C11" s="4" t="s">
        <v>42</v>
      </c>
      <c r="D11" s="4">
        <v>626.80412371134014</v>
      </c>
      <c r="E11" s="4">
        <v>0</v>
      </c>
      <c r="F11" s="4">
        <v>14</v>
      </c>
      <c r="G11" s="4">
        <v>11.999999999999996</v>
      </c>
      <c r="H11" s="4">
        <v>0.78962962962963035</v>
      </c>
    </row>
    <row r="12" spans="1:8" hidden="1" outlineLevel="1" x14ac:dyDescent="0.3">
      <c r="B12" s="4" t="s">
        <v>43</v>
      </c>
      <c r="C12" s="4" t="s">
        <v>44</v>
      </c>
      <c r="D12" s="4">
        <v>823.91752577319585</v>
      </c>
      <c r="E12" s="4">
        <v>0</v>
      </c>
      <c r="F12" s="4">
        <v>16</v>
      </c>
      <c r="G12" s="4">
        <v>1.3160493827160507</v>
      </c>
      <c r="H12" s="4">
        <v>5.0769230769230758</v>
      </c>
    </row>
    <row r="13" spans="1:8" ht="15" hidden="1" outlineLevel="1" thickBot="1" x14ac:dyDescent="0.35">
      <c r="B13" s="5" t="s">
        <v>45</v>
      </c>
      <c r="C13" s="5" t="s">
        <v>46</v>
      </c>
      <c r="D13" s="5">
        <v>0</v>
      </c>
      <c r="E13" s="5">
        <v>-0.27474226804123736</v>
      </c>
      <c r="F13" s="5">
        <v>2</v>
      </c>
      <c r="G13" s="5">
        <v>0.27474226804123736</v>
      </c>
      <c r="H13" s="5">
        <v>1E+30</v>
      </c>
    </row>
    <row r="14" spans="1:8" collapsed="1" x14ac:dyDescent="0.3">
      <c r="B14" s="3"/>
      <c r="C14" s="3"/>
      <c r="D14" s="3"/>
      <c r="E14" s="3"/>
      <c r="F14" s="3"/>
      <c r="G14" s="3"/>
      <c r="H14" s="3"/>
    </row>
    <row r="16" spans="1:8" ht="15" thickBot="1" x14ac:dyDescent="0.35">
      <c r="A16" t="s">
        <v>34</v>
      </c>
    </row>
    <row r="17" spans="2:8" x14ac:dyDescent="0.3">
      <c r="B17" s="6"/>
      <c r="C17" s="6"/>
      <c r="D17" s="6" t="s">
        <v>25</v>
      </c>
      <c r="E17" s="6" t="s">
        <v>35</v>
      </c>
      <c r="F17" s="6" t="s">
        <v>37</v>
      </c>
      <c r="G17" s="6" t="s">
        <v>31</v>
      </c>
      <c r="H17" s="6" t="s">
        <v>31</v>
      </c>
    </row>
    <row r="18" spans="2:8" ht="15" thickBot="1" x14ac:dyDescent="0.35">
      <c r="B18" s="7" t="s">
        <v>23</v>
      </c>
      <c r="C18" s="7" t="s">
        <v>24</v>
      </c>
      <c r="D18" s="7" t="s">
        <v>26</v>
      </c>
      <c r="E18" s="7" t="s">
        <v>36</v>
      </c>
      <c r="F18" s="7" t="s">
        <v>38</v>
      </c>
      <c r="G18" s="7" t="s">
        <v>32</v>
      </c>
      <c r="H18" s="7" t="s">
        <v>33</v>
      </c>
    </row>
    <row r="19" spans="2:8" x14ac:dyDescent="0.3">
      <c r="B19" s="4" t="s">
        <v>47</v>
      </c>
      <c r="C19" s="4" t="s">
        <v>48</v>
      </c>
      <c r="D19" s="4">
        <v>30240</v>
      </c>
      <c r="E19" s="4">
        <v>7.2164948453608269E-2</v>
      </c>
      <c r="F19" s="4">
        <v>30240</v>
      </c>
      <c r="G19" s="4">
        <v>17760</v>
      </c>
      <c r="H19" s="4">
        <v>8106.6666666666652</v>
      </c>
    </row>
    <row r="20" spans="2:8" x14ac:dyDescent="0.3">
      <c r="B20" s="4" t="s">
        <v>49</v>
      </c>
      <c r="C20" s="4" t="s">
        <v>50</v>
      </c>
      <c r="D20" s="4">
        <v>28028.865979381444</v>
      </c>
      <c r="E20" s="4">
        <v>0</v>
      </c>
      <c r="F20" s="4">
        <v>50000</v>
      </c>
      <c r="G20" s="4">
        <v>1E+30</v>
      </c>
      <c r="H20" s="4">
        <v>21971.134020618556</v>
      </c>
    </row>
    <row r="21" spans="2:8" x14ac:dyDescent="0.3">
      <c r="B21" s="4" t="s">
        <v>51</v>
      </c>
      <c r="C21" s="4" t="s">
        <v>52</v>
      </c>
      <c r="D21" s="4">
        <v>30000</v>
      </c>
      <c r="E21" s="4">
        <v>0.27216494845360822</v>
      </c>
      <c r="F21" s="4">
        <v>30000</v>
      </c>
      <c r="G21" s="4">
        <v>17760.000000000004</v>
      </c>
      <c r="H21" s="4">
        <v>15369.230769230768</v>
      </c>
    </row>
    <row r="22" spans="2:8" x14ac:dyDescent="0.3">
      <c r="B22" s="4" t="s">
        <v>53</v>
      </c>
      <c r="C22" s="4" t="s">
        <v>54</v>
      </c>
      <c r="D22" s="4">
        <v>0</v>
      </c>
      <c r="E22" s="4">
        <v>0</v>
      </c>
      <c r="F22" s="4">
        <v>20000</v>
      </c>
      <c r="G22" s="4">
        <v>1E+30</v>
      </c>
      <c r="H22" s="4">
        <v>20000</v>
      </c>
    </row>
    <row r="23" spans="2:8" ht="15" thickBot="1" x14ac:dyDescent="0.35">
      <c r="B23" s="5" t="s">
        <v>55</v>
      </c>
      <c r="C23" s="5" t="s">
        <v>56</v>
      </c>
      <c r="D23" s="5">
        <v>800000</v>
      </c>
      <c r="E23" s="5">
        <v>2.0463917525773197E-2</v>
      </c>
      <c r="F23" s="5">
        <v>800000</v>
      </c>
      <c r="G23" s="5">
        <v>486399.99999999994</v>
      </c>
      <c r="H23" s="5">
        <v>182153.84615384619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FEFF-A77B-4725-A1DD-4253F189793F}">
  <dimension ref="A1:G9"/>
  <sheetViews>
    <sheetView zoomScale="160" zoomScaleNormal="160" workbookViewId="0">
      <selection activeCell="G5" sqref="G5"/>
    </sheetView>
  </sheetViews>
  <sheetFormatPr defaultRowHeight="14.4" x14ac:dyDescent="0.3"/>
  <cols>
    <col min="1" max="1" width="14.88671875" bestFit="1" customWidth="1"/>
    <col min="7" max="7" width="11.6640625" customWidth="1"/>
  </cols>
  <sheetData>
    <row r="1" spans="1:7" x14ac:dyDescent="0.3">
      <c r="B1" t="s">
        <v>0</v>
      </c>
      <c r="C1" t="s">
        <v>1</v>
      </c>
      <c r="D1" t="s">
        <v>2</v>
      </c>
      <c r="E1" t="s">
        <v>3</v>
      </c>
      <c r="F1" t="s">
        <v>16</v>
      </c>
      <c r="G1" t="s">
        <v>17</v>
      </c>
    </row>
    <row r="2" spans="1:7" x14ac:dyDescent="0.3">
      <c r="A2" t="s">
        <v>18</v>
      </c>
      <c r="B2">
        <v>366.18556701030934</v>
      </c>
      <c r="C2">
        <v>626.80412371134014</v>
      </c>
      <c r="D2">
        <v>823.91752577319585</v>
      </c>
      <c r="E2">
        <v>0</v>
      </c>
    </row>
    <row r="3" spans="1:7" x14ac:dyDescent="0.3">
      <c r="A3" t="s">
        <v>19</v>
      </c>
      <c r="B3">
        <f>INPUT!D3</f>
        <v>13</v>
      </c>
      <c r="C3">
        <f>INPUT!D4</f>
        <v>14</v>
      </c>
      <c r="D3">
        <f>INPUT!D5</f>
        <v>16</v>
      </c>
      <c r="E3">
        <f>INPUT!D6</f>
        <v>2</v>
      </c>
      <c r="F3">
        <f>B3*B2+C3*C2+D3*D2+E3*E2</f>
        <v>26718.350515463917</v>
      </c>
    </row>
    <row r="5" spans="1:7" x14ac:dyDescent="0.3">
      <c r="A5" t="s">
        <v>11</v>
      </c>
      <c r="B5">
        <f>INPUT!B11</f>
        <v>10</v>
      </c>
      <c r="C5">
        <f>INPUT!C11</f>
        <v>24</v>
      </c>
      <c r="D5">
        <f>INPUT!D11</f>
        <v>14</v>
      </c>
      <c r="E5">
        <f>INPUT!E11</f>
        <v>6</v>
      </c>
      <c r="F5">
        <f>B5*$B$2+C5*$C$2+D5*$D$2+E5*$E$2</f>
        <v>30240</v>
      </c>
      <c r="G5" s="1">
        <v>30240</v>
      </c>
    </row>
    <row r="6" spans="1:7" x14ac:dyDescent="0.3">
      <c r="A6" t="s">
        <v>12</v>
      </c>
      <c r="B6">
        <f>INPUT!B12</f>
        <v>0</v>
      </c>
      <c r="C6">
        <f>INPUT!C12</f>
        <v>25</v>
      </c>
      <c r="D6">
        <f>INPUT!D12</f>
        <v>15</v>
      </c>
      <c r="E6">
        <f>INPUT!E12</f>
        <v>0</v>
      </c>
      <c r="F6">
        <f t="shared" ref="F6:F9" si="0">B6*$B$2+C6*$C$2+D6*$D$2+E6*$E$2</f>
        <v>28028.865979381444</v>
      </c>
      <c r="G6" s="1">
        <v>50000</v>
      </c>
    </row>
    <row r="7" spans="1:7" x14ac:dyDescent="0.3">
      <c r="A7" t="s">
        <v>13</v>
      </c>
      <c r="B7">
        <f>INPUT!B13</f>
        <v>0</v>
      </c>
      <c r="C7">
        <f>INPUT!C13</f>
        <v>15</v>
      </c>
      <c r="D7">
        <f>INPUT!D13</f>
        <v>25</v>
      </c>
      <c r="E7">
        <f>INPUT!E13</f>
        <v>0</v>
      </c>
      <c r="F7">
        <f t="shared" si="0"/>
        <v>30000</v>
      </c>
      <c r="G7" s="1">
        <v>30000</v>
      </c>
    </row>
    <row r="8" spans="1:7" x14ac:dyDescent="0.3">
      <c r="A8" t="s">
        <v>14</v>
      </c>
      <c r="B8">
        <f>INPUT!B14</f>
        <v>0</v>
      </c>
      <c r="C8">
        <f>INPUT!C14</f>
        <v>0</v>
      </c>
      <c r="D8">
        <f>INPUT!D14</f>
        <v>0</v>
      </c>
      <c r="E8">
        <f>INPUT!E14</f>
        <v>10</v>
      </c>
      <c r="F8">
        <f t="shared" si="0"/>
        <v>0</v>
      </c>
      <c r="G8" s="1">
        <v>20000</v>
      </c>
    </row>
    <row r="9" spans="1:7" x14ac:dyDescent="0.3">
      <c r="A9" t="s">
        <v>15</v>
      </c>
      <c r="B9">
        <f>INPUT!B15</f>
        <v>600</v>
      </c>
      <c r="C9">
        <f>INPUT!C15</f>
        <v>400</v>
      </c>
      <c r="D9">
        <f>INPUT!D15</f>
        <v>400</v>
      </c>
      <c r="E9">
        <f>INPUT!E15</f>
        <v>90</v>
      </c>
      <c r="F9">
        <f t="shared" si="0"/>
        <v>800000</v>
      </c>
      <c r="G9" s="1">
        <v>800000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INPUT</vt:lpstr>
      <vt:lpstr>Citlivostní sestava 1</vt:lpstr>
      <vt:lpstr>MODEL</vt:lpstr>
    </vt:vector>
  </TitlesOfParts>
  <Company>MV?O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mensikm</dc:creator>
  <cp:lastModifiedBy>mensikm</cp:lastModifiedBy>
  <dcterms:created xsi:type="dcterms:W3CDTF">2021-11-16T08:47:08Z</dcterms:created>
  <dcterms:modified xsi:type="dcterms:W3CDTF">2021-11-16T10:00:31Z</dcterms:modified>
</cp:coreProperties>
</file>