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rabalJ\Downloads\"/>
    </mc:Choice>
  </mc:AlternateContent>
  <xr:revisionPtr revIDLastSave="0" documentId="8_{3631122F-BFEA-4E83-9518-F7C0FB967F9A}" xr6:coauthVersionLast="47" xr6:coauthVersionMax="47" xr10:uidLastSave="{00000000-0000-0000-0000-000000000000}"/>
  <bookViews>
    <workbookView xWindow="-120" yWindow="-120" windowWidth="29040" windowHeight="17640" xr2:uid="{DD0CAE3C-8636-401E-B9FA-C0FE7BEFB216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C34" i="1"/>
  <c r="C33" i="1"/>
  <c r="C32" i="1"/>
  <c r="B15" i="1"/>
  <c r="C14" i="3"/>
  <c r="C16" i="3"/>
  <c r="C15" i="3"/>
  <c r="C14" i="2"/>
  <c r="C15" i="2"/>
  <c r="C16" i="2"/>
  <c r="D16" i="2"/>
  <c r="E16" i="2"/>
  <c r="D15" i="2"/>
  <c r="E14" i="2"/>
  <c r="E15" i="2"/>
  <c r="D14" i="2"/>
  <c r="E15" i="3"/>
  <c r="D15" i="3"/>
  <c r="E16" i="3"/>
  <c r="D14" i="3"/>
  <c r="E14" i="3"/>
  <c r="D16" i="3"/>
</calcChain>
</file>

<file path=xl/sharedStrings.xml><?xml version="1.0" encoding="utf-8"?>
<sst xmlns="http://schemas.openxmlformats.org/spreadsheetml/2006/main" count="49" uniqueCount="25">
  <si>
    <t>Měsíc</t>
  </si>
  <si>
    <t>Počet klientů</t>
  </si>
  <si>
    <t>Tržby</t>
  </si>
  <si>
    <t>r</t>
  </si>
  <si>
    <t>Leden</t>
  </si>
  <si>
    <t>Únor</t>
  </si>
  <si>
    <t>Březen</t>
  </si>
  <si>
    <t>Prognóza(Počet klientů)</t>
  </si>
  <si>
    <t>Dolní hranice spolehlivosti(Počet klientů)</t>
  </si>
  <si>
    <t>Horní hranice spolehlivosti(Počet klientů)</t>
  </si>
  <si>
    <t>Prognóza(Tržby)</t>
  </si>
  <si>
    <t>Dolní hranice spolehlivosti(Tržby)</t>
  </si>
  <si>
    <t>Horní hranice spolehlivosti(Tržby)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</si>
  <si>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</si>
  <si>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</si>
  <si>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</si>
  <si>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</si>
  <si>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</si>
  <si>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</si>
  <si>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</si>
  <si>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</si>
  <si>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</si>
  <si>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Min</t>
  </si>
  <si>
    <t>Max</t>
  </si>
  <si>
    <t>Průměr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</si>
</sst>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2" fontId="0" fillId="0" borderId="0" xfId="0" applyNumberFormat="1"/>
    <xf numFmtId="0" fontId="1" fillId="0" borderId="1" xfId="0" applyFont="1" applyBorder="1"/>
    <xf numFmtId="0" fontId="0" fillId="0" borderId="1" xfId="0" applyBorder="1"/>
  </cellXfs>
  <cellStyles count="1">
    <cellStyle name="Normální" xfId="0" builtinId="0"/>
  </cellStyles>
  <dxfs count="4"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List1!$B$2:$B$13</c:f>
              <c:numCache>
                <c:formatCode>General</c:formatCode>
                <c:ptCount val="12"/>
                <c:pt idx="0">
                  <c:v>10000</c:v>
                </c:pt>
                <c:pt idx="1">
                  <c:v>11000</c:v>
                </c:pt>
                <c:pt idx="2">
                  <c:v>8000</c:v>
                </c:pt>
                <c:pt idx="3">
                  <c:v>12000</c:v>
                </c:pt>
                <c:pt idx="4">
                  <c:v>13000</c:v>
                </c:pt>
                <c:pt idx="5">
                  <c:v>14000</c:v>
                </c:pt>
                <c:pt idx="6">
                  <c:v>5000</c:v>
                </c:pt>
                <c:pt idx="7">
                  <c:v>4000</c:v>
                </c:pt>
                <c:pt idx="8">
                  <c:v>3000</c:v>
                </c:pt>
                <c:pt idx="9">
                  <c:v>7000</c:v>
                </c:pt>
                <c:pt idx="10">
                  <c:v>10000</c:v>
                </c:pt>
                <c:pt idx="11">
                  <c:v>12000</c:v>
                </c:pt>
              </c:numCache>
            </c:numRef>
          </c:xVal>
          <c:yVal>
            <c:numRef>
              <c:f>List1!$E$2:$E$13</c:f>
              <c:numCache>
                <c:formatCode>General</c:formatCode>
                <c:ptCount val="12"/>
                <c:pt idx="0">
                  <c:v>350000</c:v>
                </c:pt>
                <c:pt idx="1">
                  <c:v>385000</c:v>
                </c:pt>
                <c:pt idx="2">
                  <c:v>280000</c:v>
                </c:pt>
                <c:pt idx="3">
                  <c:v>420000</c:v>
                </c:pt>
                <c:pt idx="4">
                  <c:v>455000</c:v>
                </c:pt>
                <c:pt idx="5">
                  <c:v>490000</c:v>
                </c:pt>
                <c:pt idx="6">
                  <c:v>175000</c:v>
                </c:pt>
                <c:pt idx="7">
                  <c:v>140000</c:v>
                </c:pt>
                <c:pt idx="8">
                  <c:v>105000</c:v>
                </c:pt>
                <c:pt idx="9">
                  <c:v>245000</c:v>
                </c:pt>
                <c:pt idx="10">
                  <c:v>350000</c:v>
                </c:pt>
                <c:pt idx="11">
                  <c:v>420000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F-4BD1-BC9D-FE6277F6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84623"/>
        <c:axId val="812302863"/>
      </c:scatterChart>
      <c:valAx>
        <c:axId val="812284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302863"/>
        <c:crosses val="autoZero"/>
        <c:crossBetween val="midCat"/>
      </c:valAx>
      <c:valAx>
        <c:axId val="81230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284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List2!$B$1</c:f>
              <c:strCache>
                <c:ptCount val="1"/>
                <c:pt idx="0">
                  <c:v>Počet klientů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List2!$B$2:$B$16</c:f>
              <c:numCache>
                <c:formatCode>General</c:formatCode>
                <c:ptCount val="15"/>
                <c:pt idx="0">
                  <c:v>10000</c:v>
                </c:pt>
                <c:pt idx="1">
                  <c:v>11000</c:v>
                </c:pt>
                <c:pt idx="2">
                  <c:v>8000</c:v>
                </c:pt>
                <c:pt idx="3">
                  <c:v>12000</c:v>
                </c:pt>
                <c:pt idx="4">
                  <c:v>13000</c:v>
                </c:pt>
                <c:pt idx="5">
                  <c:v>14000</c:v>
                </c:pt>
                <c:pt idx="6">
                  <c:v>5000</c:v>
                </c:pt>
                <c:pt idx="7">
                  <c:v>4000</c:v>
                </c:pt>
                <c:pt idx="8">
                  <c:v>3000</c:v>
                </c:pt>
                <c:pt idx="9">
                  <c:v>7000</c:v>
                </c:pt>
                <c:pt idx="10">
                  <c:v>10000</c:v>
                </c:pt>
                <c:pt idx="11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F-4D43-AEBE-C01F0B76B9C4}"/>
            </c:ext>
          </c:extLst>
        </c:ser>
        <c:ser>
          <c:idx val="1"/>
          <c:order val="1"/>
          <c:tx>
            <c:strRef>
              <c:f>List2!$C$1</c:f>
              <c:strCache>
                <c:ptCount val="1"/>
                <c:pt idx="0">
                  <c:v>Prognóza(Počet klientů)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List2!$A$2:$A$16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List2!$C$2:$C$16</c:f>
              <c:numCache>
                <c:formatCode>General</c:formatCode>
                <c:ptCount val="15"/>
                <c:pt idx="11">
                  <c:v>12000</c:v>
                </c:pt>
                <c:pt idx="12">
                  <c:v>6905.0628153442185</c:v>
                </c:pt>
                <c:pt idx="13">
                  <c:v>6648.8611088082562</c:v>
                </c:pt>
                <c:pt idx="14">
                  <c:v>6392.6594022722875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F-4D43-AEBE-C01F0B76B9C4}"/>
            </c:ext>
          </c:extLst>
        </c:ser>
        <c:ser>
          <c:idx val="2"/>
          <c:order val="2"/>
          <c:tx>
            <c:strRef>
              <c:f>List2!$D$1</c:f>
              <c:strCache>
                <c:ptCount val="1"/>
                <c:pt idx="0">
                  <c:v>Dolní hranice spolehlivosti(Počet klientů)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List2!$A$2:$A$16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List2!$D$2:$D$16</c:f>
              <c:numCache>
                <c:formatCode>General</c:formatCode>
                <c:ptCount val="15"/>
                <c:pt idx="11" formatCode="0.00">
                  <c:v>12000</c:v>
                </c:pt>
                <c:pt idx="12" formatCode="0.00">
                  <c:v>192.34264024567983</c:v>
                </c:pt>
                <c:pt idx="13" formatCode="0.00">
                  <c:v>-63.889273463104473</c:v>
                </c:pt>
                <c:pt idx="14" formatCode="0.00">
                  <c:v>-320.14468130401474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F-4D43-AEBE-C01F0B76B9C4}"/>
            </c:ext>
          </c:extLst>
        </c:ser>
        <c:ser>
          <c:idx val="3"/>
          <c:order val="3"/>
          <c:tx>
            <c:strRef>
              <c:f>List2!$E$1</c:f>
              <c:strCache>
                <c:ptCount val="1"/>
                <c:pt idx="0">
                  <c:v>Horní hranice spolehlivosti(Počet klientů)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List2!$A$2:$A$16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List2!$E$2:$E$16</c:f>
              <c:numCache>
                <c:formatCode>General</c:formatCode>
                <c:ptCount val="15"/>
                <c:pt idx="11" formatCode="0.00">
                  <c:v>12000</c:v>
                </c:pt>
                <c:pt idx="12" formatCode="0.00">
                  <c:v>13617.782990442756</c:v>
                </c:pt>
                <c:pt idx="13" formatCode="0.00">
                  <c:v>13361.611491079617</c:v>
                </c:pt>
                <c:pt idx="14" formatCode="0.00">
                  <c:v>13105.46348584859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F-4D43-AEBE-C01F0B76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50959"/>
        <c:axId val="142752399"/>
      </c:lineChart>
      <c:catAx>
        <c:axId val="142750959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2752399"/>
        <c:crosses val="autoZero"/>
        <c:auto val="1"/>
        <c:lblAlgn val="ctr"/>
        <c:lblOffset val="100"/>
        <c:noMultiLvlLbl val="0"/>
      </c:catAx>
      <c:valAx>
        <c:axId val="1427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275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List3!$B$1</c:f>
              <c:strCache>
                <c:ptCount val="1"/>
                <c:pt idx="0">
                  <c:v>Tržby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List3!$B$2:$B$16</c:f>
              <c:numCache>
                <c:formatCode>General</c:formatCode>
                <c:ptCount val="15"/>
                <c:pt idx="0">
                  <c:v>350000</c:v>
                </c:pt>
                <c:pt idx="1">
                  <c:v>385000</c:v>
                </c:pt>
                <c:pt idx="2">
                  <c:v>280000</c:v>
                </c:pt>
                <c:pt idx="3">
                  <c:v>420000</c:v>
                </c:pt>
                <c:pt idx="4">
                  <c:v>455000</c:v>
                </c:pt>
                <c:pt idx="5">
                  <c:v>490000</c:v>
                </c:pt>
                <c:pt idx="6">
                  <c:v>175000</c:v>
                </c:pt>
                <c:pt idx="7">
                  <c:v>140000</c:v>
                </c:pt>
                <c:pt idx="8">
                  <c:v>105000</c:v>
                </c:pt>
                <c:pt idx="9">
                  <c:v>245000</c:v>
                </c:pt>
                <c:pt idx="10">
                  <c:v>350000</c:v>
                </c:pt>
                <c:pt idx="11">
                  <c:v>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8-4C2E-9755-289796EF517E}"/>
            </c:ext>
          </c:extLst>
        </c:ser>
        <c:ser>
          <c:idx val="1"/>
          <c:order val="1"/>
          <c:tx>
            <c:strRef>
              <c:f>List3!$C$1</c:f>
              <c:strCache>
                <c:ptCount val="1"/>
                <c:pt idx="0">
                  <c:v>Prognóza(Tržby)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List3!$A$2:$A$16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List3!$C$2:$C$16</c:f>
              <c:numCache>
                <c:formatCode>General</c:formatCode>
                <c:ptCount val="15"/>
                <c:pt idx="11">
                  <c:v>420000</c:v>
                </c:pt>
                <c:pt idx="12">
                  <c:v>241677.19853704769</c:v>
                </c:pt>
                <c:pt idx="13">
                  <c:v>232710.13880828902</c:v>
                </c:pt>
                <c:pt idx="14">
                  <c:v>223743.07907953011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8-4C2E-9755-289796EF517E}"/>
            </c:ext>
          </c:extLst>
        </c:ser>
        <c:ser>
          <c:idx val="2"/>
          <c:order val="2"/>
          <c:tx>
            <c:strRef>
              <c:f>List3!$D$1</c:f>
              <c:strCache>
                <c:ptCount val="1"/>
                <c:pt idx="0">
                  <c:v>Dolní hranice spolehlivosti(Tržby)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List3!$A$2:$A$16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List3!$D$2:$D$16</c:f>
              <c:numCache>
                <c:formatCode>General</c:formatCode>
                <c:ptCount val="15"/>
                <c:pt idx="11" formatCode="0.00">
                  <c:v>420000</c:v>
                </c:pt>
                <c:pt idx="12" formatCode="0.00">
                  <c:v>6731.9924085988314</c:v>
                </c:pt>
                <c:pt idx="13" formatCode="0.00">
                  <c:v>-2236.1245712085511</c:v>
                </c:pt>
                <c:pt idx="14" formatCode="0.00">
                  <c:v>-11205.063845640456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8-4C2E-9755-289796EF517E}"/>
            </c:ext>
          </c:extLst>
        </c:ser>
        <c:ser>
          <c:idx val="3"/>
          <c:order val="3"/>
          <c:tx>
            <c:strRef>
              <c:f>List3!$E$1</c:f>
              <c:strCache>
                <c:ptCount val="1"/>
                <c:pt idx="0">
                  <c:v>Horní hranice spolehlivosti(Tržby)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List3!$A$2:$A$16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List3!$E$2:$E$16</c:f>
              <c:numCache>
                <c:formatCode>General</c:formatCode>
                <c:ptCount val="15"/>
                <c:pt idx="11" formatCode="0.00">
                  <c:v>420000</c:v>
                </c:pt>
                <c:pt idx="12" formatCode="0.00">
                  <c:v>476622.40466549655</c:v>
                </c:pt>
                <c:pt idx="13" formatCode="0.00">
                  <c:v>467656.40218778659</c:v>
                </c:pt>
                <c:pt idx="14" formatCode="0.00">
                  <c:v>458691.22200470068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8-4C2E-9755-289796EF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3871"/>
        <c:axId val="10764751"/>
      </c:lineChart>
      <c:catAx>
        <c:axId val="10773871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64751"/>
        <c:crosses val="autoZero"/>
        <c:auto val="1"/>
        <c:lblAlgn val="ctr"/>
        <c:lblOffset val="100"/>
        <c:noMultiLvlLbl val="0"/>
      </c:catAx>
      <c:valAx>
        <c:axId val="1076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7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80962</xdr:rowOff>
    </xdr:from>
    <xdr:to>
      <xdr:col>14</xdr:col>
      <xdr:colOff>57150</xdr:colOff>
      <xdr:row>14</xdr:row>
      <xdr:rowOff>157162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F3314E-ACF5-3A48-CCF5-13BEB98E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18</xdr:row>
      <xdr:rowOff>4762</xdr:rowOff>
    </xdr:from>
    <xdr:to>
      <xdr:col>4</xdr:col>
      <xdr:colOff>476250</xdr:colOff>
      <xdr:row>33</xdr:row>
      <xdr:rowOff>80962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FCCB87C-9425-381A-20B8-DC2927A3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17</xdr:row>
      <xdr:rowOff>90487</xdr:rowOff>
    </xdr:from>
    <xdr:to>
      <xdr:col>4</xdr:col>
      <xdr:colOff>1914525</xdr:colOff>
      <xdr:row>32</xdr:row>
      <xdr:rowOff>166687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2E7874-59DE-FCC5-FF94-353D37BC9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B045D1-7A10-4E8F-85DF-4F145740FF22}" name="Tabulka1" displayName="Tabulka1" ref="A1:E16" totalsRowShown="0">
  <autoFilter ref="A1:E16" xr:uid="{35B045D1-7A10-4E8F-85DF-4F145740FF22}"/>
  <tableColumns count="5">
    <tableColumn id="1" xr3:uid="{917A6366-A519-4345-9DB6-9331C6609298}" name="Měsíc"/>
    <tableColumn id="2" xr3:uid="{84BA94B2-2A20-47D1-BBAF-F2D46415D395}" name="Počet klientů"/>
    <tableColumn id="3" xr3:uid="{D473AD2E-357F-4D25-A826-7BFF44BE34FF}" name="Prognóza(Počet klientů)"/>
    <tableColumn id="4" xr3:uid="{EDB88D9A-288C-4BA0-99A2-919B92D7B008}" name="Dolní hranice spolehlivosti(Počet klientů)" dataDxfId="3"/>
    <tableColumn id="5" xr3:uid="{1AA1518B-4C5C-4697-A21B-F7FEBA321F57}" name="Horní hranice spolehlivosti(Počet klientů)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7D1AD7-4ECA-4B6E-A3CA-38530C91EE1A}" name="Tabulka2" displayName="Tabulka2" ref="A1:E16" totalsRowShown="0">
  <autoFilter ref="A1:E16" xr:uid="{287D1AD7-4ECA-4B6E-A3CA-38530C91EE1A}"/>
  <tableColumns count="5">
    <tableColumn id="1" xr3:uid="{CD454A39-BE59-4736-A79A-4ACEF2595C97}" name="Měsíc"/>
    <tableColumn id="2" xr3:uid="{BFE0D1F9-C8F0-4B56-ABF8-5C264B3C6787}" name="Tržby"/>
    <tableColumn id="3" xr3:uid="{467B8DB7-BC0D-4B8A-87FC-25BDA7191953}" name="Prognóza(Tržby)"/>
    <tableColumn id="4" xr3:uid="{773B4F67-8E7F-4EA0-B4A5-3EF4BE51EED6}" name="Dolní hranice spolehlivosti(Tržby)" dataDxfId="1"/>
    <tableColumn id="5" xr3:uid="{88D01876-D128-4A8A-BFF4-8C9BA3E78D3B}" name="Horní hranice spolehlivosti(Tržby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B6C3-C79D-41D4-BB8A-5B1B824B092F}">
  <dimension ref="A1:F34"/>
  <sheetViews>
    <sheetView tabSelected="1" workbookViewId="0">
      <selection activeCell="K28" sqref="K28"/>
    </sheetView>
  </sheetViews>
  <sheetFormatPr defaultRowHeight="15" x14ac:dyDescent="0.25"/>
  <cols>
    <col min="2" max="2" width="12.28515625" bestFit="1" customWidth="1"/>
    <col min="3" max="3" width="12.85546875" bestFit="1" customWidth="1"/>
    <col min="5" max="5" width="8.85546875" bestFit="1" customWidth="1"/>
    <col min="6" max="6" width="12" bestFit="1" customWidth="1"/>
  </cols>
  <sheetData>
    <row r="1" spans="1:5" x14ac:dyDescent="0.25">
      <c r="A1" t="s">
        <v>0</v>
      </c>
      <c r="B1" t="s">
        <v>1</v>
      </c>
      <c r="D1" t="s">
        <v>0</v>
      </c>
      <c r="E1" t="s">
        <v>2</v>
      </c>
    </row>
    <row r="2" spans="1:5" x14ac:dyDescent="0.25">
      <c r="A2">
        <v>1</v>
      </c>
      <c r="B2">
        <v>10000</v>
      </c>
      <c r="D2">
        <v>1</v>
      </c>
      <c r="E2">
        <v>350000</v>
      </c>
    </row>
    <row r="3" spans="1:5" x14ac:dyDescent="0.25">
      <c r="A3">
        <v>2</v>
      </c>
      <c r="B3">
        <v>11000</v>
      </c>
      <c r="D3">
        <v>2</v>
      </c>
      <c r="E3">
        <v>385000</v>
      </c>
    </row>
    <row r="4" spans="1:5" x14ac:dyDescent="0.25">
      <c r="A4">
        <v>3</v>
      </c>
      <c r="B4">
        <v>8000</v>
      </c>
      <c r="D4">
        <v>3</v>
      </c>
      <c r="E4">
        <v>280000</v>
      </c>
    </row>
    <row r="5" spans="1:5" x14ac:dyDescent="0.25">
      <c r="A5">
        <v>4</v>
      </c>
      <c r="B5">
        <v>12000</v>
      </c>
      <c r="D5">
        <v>4</v>
      </c>
      <c r="E5">
        <v>420000</v>
      </c>
    </row>
    <row r="6" spans="1:5" x14ac:dyDescent="0.25">
      <c r="A6">
        <v>5</v>
      </c>
      <c r="B6">
        <v>13000</v>
      </c>
      <c r="D6">
        <v>5</v>
      </c>
      <c r="E6">
        <v>455000</v>
      </c>
    </row>
    <row r="7" spans="1:5" x14ac:dyDescent="0.25">
      <c r="A7">
        <v>6</v>
      </c>
      <c r="B7">
        <v>14000</v>
      </c>
      <c r="D7">
        <v>6</v>
      </c>
      <c r="E7">
        <v>490000</v>
      </c>
    </row>
    <row r="8" spans="1:5" x14ac:dyDescent="0.25">
      <c r="A8">
        <v>7</v>
      </c>
      <c r="B8">
        <v>5000</v>
      </c>
      <c r="D8">
        <v>7</v>
      </c>
      <c r="E8">
        <v>175000</v>
      </c>
    </row>
    <row r="9" spans="1:5" x14ac:dyDescent="0.25">
      <c r="A9">
        <v>8</v>
      </c>
      <c r="B9">
        <v>4000</v>
      </c>
      <c r="D9">
        <v>8</v>
      </c>
      <c r="E9">
        <v>140000</v>
      </c>
    </row>
    <row r="10" spans="1:5" x14ac:dyDescent="0.25">
      <c r="A10">
        <v>9</v>
      </c>
      <c r="B10">
        <v>3000</v>
      </c>
      <c r="D10">
        <v>9</v>
      </c>
      <c r="E10">
        <v>105000</v>
      </c>
    </row>
    <row r="11" spans="1:5" x14ac:dyDescent="0.25">
      <c r="A11">
        <v>10</v>
      </c>
      <c r="B11">
        <v>7000</v>
      </c>
      <c r="D11">
        <v>10</v>
      </c>
      <c r="E11">
        <v>245000</v>
      </c>
    </row>
    <row r="12" spans="1:5" x14ac:dyDescent="0.25">
      <c r="A12">
        <v>11</v>
      </c>
      <c r="B12">
        <v>10000</v>
      </c>
      <c r="D12">
        <v>11</v>
      </c>
      <c r="E12">
        <v>350000</v>
      </c>
    </row>
    <row r="13" spans="1:5" x14ac:dyDescent="0.25">
      <c r="A13">
        <v>12</v>
      </c>
      <c r="B13">
        <v>12000</v>
      </c>
      <c r="D13">
        <v>12</v>
      </c>
      <c r="E13">
        <v>420000</v>
      </c>
    </row>
    <row r="15" spans="1:5" x14ac:dyDescent="0.25">
      <c r="A15" s="2" t="s">
        <v>3</v>
      </c>
      <c r="B15" s="1">
        <f>CORREL(B2:B13,E2:E13)</f>
        <v>1.0000000000000002</v>
      </c>
    </row>
    <row r="19" spans="2:6" x14ac:dyDescent="0.25">
      <c r="B19" s="4" t="s">
        <v>0</v>
      </c>
      <c r="C19" s="4" t="s">
        <v>1</v>
      </c>
      <c r="E19" s="4" t="s">
        <v>0</v>
      </c>
      <c r="F19" s="4" t="s">
        <v>2</v>
      </c>
    </row>
    <row r="20" spans="2:6" x14ac:dyDescent="0.25">
      <c r="B20" s="5" t="s">
        <v>4</v>
      </c>
      <c r="C20" s="5">
        <v>10000</v>
      </c>
      <c r="E20" s="5" t="s">
        <v>4</v>
      </c>
      <c r="F20" s="5">
        <v>350000</v>
      </c>
    </row>
    <row r="21" spans="2:6" x14ac:dyDescent="0.25">
      <c r="B21" s="5" t="s">
        <v>5</v>
      </c>
      <c r="C21" s="5">
        <v>11000</v>
      </c>
      <c r="E21" s="5" t="s">
        <v>5</v>
      </c>
      <c r="F21" s="5">
        <v>385000</v>
      </c>
    </row>
    <row r="22" spans="2:6" x14ac:dyDescent="0.25">
      <c r="B22" s="5" t="s">
        <v>6</v>
      </c>
      <c r="C22" s="5">
        <v>8000</v>
      </c>
      <c r="E22" s="5" t="s">
        <v>6</v>
      </c>
      <c r="F22" s="5">
        <v>280000</v>
      </c>
    </row>
    <row r="23" spans="2:6" x14ac:dyDescent="0.25">
      <c r="B23" s="5" t="s">
        <v>13</v>
      </c>
      <c r="C23" s="5">
        <v>12000</v>
      </c>
      <c r="E23" s="5" t="s">
        <v>13</v>
      </c>
      <c r="F23" s="5">
        <v>420000</v>
      </c>
    </row>
    <row r="24" spans="2:6" x14ac:dyDescent="0.25">
      <c r="B24" s="5" t="s">
        <v>14</v>
      </c>
      <c r="C24" s="5">
        <v>13000</v>
      </c>
      <c r="E24" s="5" t="s">
        <v>14</v>
      </c>
      <c r="F24" s="5">
        <v>455000</v>
      </c>
    </row>
    <row r="25" spans="2:6" x14ac:dyDescent="0.25">
      <c r="B25" s="5" t="s">
        <v>15</v>
      </c>
      <c r="C25" s="5">
        <v>14000</v>
      </c>
      <c r="E25" s="5" t="s">
        <v>15</v>
      </c>
      <c r="F25" s="5">
        <v>490000</v>
      </c>
    </row>
    <row r="26" spans="2:6" x14ac:dyDescent="0.25">
      <c r="B26" s="5" t="s">
        <v>16</v>
      </c>
      <c r="C26" s="5">
        <v>5000</v>
      </c>
      <c r="E26" s="5" t="s">
        <v>16</v>
      </c>
      <c r="F26" s="5">
        <v>175000</v>
      </c>
    </row>
    <row r="27" spans="2:6" x14ac:dyDescent="0.25">
      <c r="B27" s="5" t="s">
        <v>17</v>
      </c>
      <c r="C27" s="5">
        <v>4000</v>
      </c>
      <c r="E27" s="5" t="s">
        <v>17</v>
      </c>
      <c r="F27" s="5">
        <v>140000</v>
      </c>
    </row>
    <row r="28" spans="2:6" x14ac:dyDescent="0.25">
      <c r="B28" s="5" t="s">
        <v>18</v>
      </c>
      <c r="C28" s="5">
        <v>3000</v>
      </c>
      <c r="E28" s="5" t="s">
        <v>18</v>
      </c>
      <c r="F28" s="5">
        <v>105000</v>
      </c>
    </row>
    <row r="29" spans="2:6" x14ac:dyDescent="0.25">
      <c r="B29" s="5" t="s">
        <v>19</v>
      </c>
      <c r="C29" s="5">
        <v>7000</v>
      </c>
      <c r="E29" s="5" t="s">
        <v>19</v>
      </c>
      <c r="F29" s="5">
        <v>245000</v>
      </c>
    </row>
    <row r="30" spans="2:6" x14ac:dyDescent="0.25">
      <c r="B30" s="5" t="s">
        <v>20</v>
      </c>
      <c r="C30" s="5">
        <v>10000</v>
      </c>
      <c r="E30" s="5" t="s">
        <v>20</v>
      </c>
      <c r="F30" s="5">
        <v>350000</v>
      </c>
    </row>
    <row r="31" spans="2:6" x14ac:dyDescent="0.25">
      <c r="B31" s="5" t="s">
        <v>21</v>
      </c>
      <c r="C31" s="5">
        <v>12000</v>
      </c>
      <c r="E31" s="5" t="s">
        <v>21</v>
      </c>
      <c r="F31" s="5">
        <v>420000</v>
      </c>
    </row>
    <row r="32" spans="2:6" x14ac:dyDescent="0.25">
      <c r="B32" s="4" t="s">
        <v>22</v>
      </c>
      <c r="C32" s="4">
        <f>MIN(C20:C31)</f>
        <v>3000</v>
      </c>
      <c r="E32" s="4" t="s">
        <v>22</v>
      </c>
      <c r="F32" s="4">
        <f>MIN(F20:F31)</f>
        <v>105000</v>
      </c>
    </row>
    <row r="33" spans="2:6" x14ac:dyDescent="0.25">
      <c r="B33" s="4" t="s">
        <v>23</v>
      </c>
      <c r="C33" s="4">
        <f>MAX(C20:C31)</f>
        <v>14000</v>
      </c>
      <c r="E33" s="4" t="s">
        <v>23</v>
      </c>
      <c r="F33" s="4">
        <f>MAX(F20:F31)</f>
        <v>490000</v>
      </c>
    </row>
    <row r="34" spans="2:6" x14ac:dyDescent="0.25">
      <c r="B34" s="4" t="s">
        <v>24</v>
      </c>
      <c r="C34" s="4">
        <f>AVERAGE(C20:C31)</f>
        <v>9083.3333333333339</v>
      </c>
      <c r="E34" s="4" t="s">
        <v>24</v>
      </c>
      <c r="F34" s="4">
        <f>AVERAGE(F20:F31)</f>
        <v>317916.66666666669</v>
      </c>
    </row>
  </sheetData>
  <conditionalFormatting sqref="C20:C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:F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FB97-96D4-47CC-80AE-C48F170FF50D}">
  <dimension ref="A1:E16"/>
  <sheetViews>
    <sheetView workbookViewId="0"/>
  </sheetViews>
  <sheetFormatPr defaultRowHeight="15" x14ac:dyDescent="0.25"/>
  <cols>
    <col min="2" max="2" width="15" customWidth="1"/>
    <col min="3" max="3" width="24.5703125" customWidth="1"/>
    <col min="4" max="4" width="40.5703125" customWidth="1"/>
    <col min="5" max="5" width="40.7109375" customWidth="1"/>
  </cols>
  <sheetData>
    <row r="1" spans="1:5" x14ac:dyDescent="0.25">
      <c r="A1" t="s">
        <v>0</v>
      </c>
      <c r="B1" t="s">
        <v>1</v>
      </c>
      <c r="C1" t="s">
        <v>7</v>
      </c>
      <c r="D1" t="s">
        <v>8</v>
      </c>
      <c r="E1" t="s">
        <v>9</v>
      </c>
    </row>
    <row r="2" spans="1:5" x14ac:dyDescent="0.25">
      <c r="A2">
        <v>1</v>
      </c>
      <c r="B2">
        <v>10000</v>
      </c>
    </row>
    <row r="3" spans="1:5" x14ac:dyDescent="0.25">
      <c r="A3">
        <v>2</v>
      </c>
      <c r="B3">
        <v>11000</v>
      </c>
    </row>
    <row r="4" spans="1:5" x14ac:dyDescent="0.25">
      <c r="A4">
        <v>3</v>
      </c>
      <c r="B4">
        <v>8000</v>
      </c>
    </row>
    <row r="5" spans="1:5" x14ac:dyDescent="0.25">
      <c r="A5">
        <v>4</v>
      </c>
      <c r="B5">
        <v>12000</v>
      </c>
    </row>
    <row r="6" spans="1:5" x14ac:dyDescent="0.25">
      <c r="A6">
        <v>5</v>
      </c>
      <c r="B6">
        <v>13000</v>
      </c>
    </row>
    <row r="7" spans="1:5" x14ac:dyDescent="0.25">
      <c r="A7">
        <v>6</v>
      </c>
      <c r="B7">
        <v>14000</v>
      </c>
    </row>
    <row r="8" spans="1:5" x14ac:dyDescent="0.25">
      <c r="A8">
        <v>7</v>
      </c>
      <c r="B8">
        <v>5000</v>
      </c>
    </row>
    <row r="9" spans="1:5" x14ac:dyDescent="0.25">
      <c r="A9">
        <v>8</v>
      </c>
      <c r="B9">
        <v>4000</v>
      </c>
    </row>
    <row r="10" spans="1:5" x14ac:dyDescent="0.25">
      <c r="A10">
        <v>9</v>
      </c>
      <c r="B10">
        <v>3000</v>
      </c>
    </row>
    <row r="11" spans="1:5" x14ac:dyDescent="0.25">
      <c r="A11">
        <v>10</v>
      </c>
      <c r="B11">
        <v>7000</v>
      </c>
    </row>
    <row r="12" spans="1:5" x14ac:dyDescent="0.25">
      <c r="A12">
        <v>11</v>
      </c>
      <c r="B12">
        <v>10000</v>
      </c>
    </row>
    <row r="13" spans="1:5" x14ac:dyDescent="0.25">
      <c r="A13">
        <v>12</v>
      </c>
      <c r="B13">
        <v>12000</v>
      </c>
      <c r="C13">
        <v>12000</v>
      </c>
      <c r="D13" s="3">
        <v>12000</v>
      </c>
      <c r="E13" s="3">
        <v>12000</v>
      </c>
    </row>
    <row r="14" spans="1:5" x14ac:dyDescent="0.25">
      <c r="A14">
        <v>13</v>
      </c>
      <c r="C14">
        <f>_xlfn.FORECAST.ETS(A14,$B$2:$B$13,$A$2:$A$13,1,1)</f>
        <v>6905.0628153442185</v>
      </c>
      <c r="D14" s="3">
        <f>C14-_xlfn.FORECAST.ETS.CONFINT(A14,$B$2:$B$13,$A$2:$A$13,0.95,1,1)</f>
        <v>192.34264024567983</v>
      </c>
      <c r="E14" s="3">
        <f>C14+_xlfn.FORECAST.ETS.CONFINT(A14,$B$2:$B$13,$A$2:$A$13,0.95,1,1)</f>
        <v>13617.782990442756</v>
      </c>
    </row>
    <row r="15" spans="1:5" x14ac:dyDescent="0.25">
      <c r="A15">
        <v>14</v>
      </c>
      <c r="C15">
        <f>_xlfn.FORECAST.ETS(A15,$B$2:$B$13,$A$2:$A$13,1,1)</f>
        <v>6648.8611088082562</v>
      </c>
      <c r="D15" s="3">
        <f>C15-_xlfn.FORECAST.ETS.CONFINT(A15,$B$2:$B$13,$A$2:$A$13,0.95,1,1)</f>
        <v>-63.889273463104473</v>
      </c>
      <c r="E15" s="3">
        <f>C15+_xlfn.FORECAST.ETS.CONFINT(A15,$B$2:$B$13,$A$2:$A$13,0.95,1,1)</f>
        <v>13361.611491079617</v>
      </c>
    </row>
    <row r="16" spans="1:5" x14ac:dyDescent="0.25">
      <c r="A16">
        <v>15</v>
      </c>
      <c r="C16">
        <f>_xlfn.FORECAST.ETS(A16,$B$2:$B$13,$A$2:$A$13,1,1)</f>
        <v>6392.6594022722875</v>
      </c>
      <c r="D16" s="3">
        <f>C16-_xlfn.FORECAST.ETS.CONFINT(A16,$B$2:$B$13,$A$2:$A$13,0.95,1,1)</f>
        <v>-320.14468130401474</v>
      </c>
      <c r="E16" s="3">
        <f>C16+_xlfn.FORECAST.ETS.CONFINT(A16,$B$2:$B$13,$A$2:$A$13,0.95,1,1)</f>
        <v>13105.46348584859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7CF5-16A3-4DE4-A4AA-B50AB95388CB}">
  <dimension ref="A1:E16"/>
  <sheetViews>
    <sheetView workbookViewId="0"/>
  </sheetViews>
  <sheetFormatPr defaultRowHeight="15" x14ac:dyDescent="0.25"/>
  <cols>
    <col min="1" max="2" width="9.28515625" bestFit="1" customWidth="1"/>
    <col min="3" max="3" width="17.42578125" customWidth="1"/>
    <col min="4" max="4" width="33.42578125" customWidth="1"/>
    <col min="5" max="5" width="33.5703125" customWidth="1"/>
  </cols>
  <sheetData>
    <row r="1" spans="1:5" x14ac:dyDescent="0.25">
      <c r="A1" t="s">
        <v>0</v>
      </c>
      <c r="B1" t="s">
        <v>2</v>
      </c>
      <c r="C1" t="s">
        <v>10</v>
      </c>
      <c r="D1" t="s">
        <v>11</v>
      </c>
      <c r="E1" t="s">
        <v>12</v>
      </c>
    </row>
    <row r="2" spans="1:5" x14ac:dyDescent="0.25">
      <c r="A2">
        <v>1</v>
      </c>
      <c r="B2">
        <v>350000</v>
      </c>
    </row>
    <row r="3" spans="1:5" x14ac:dyDescent="0.25">
      <c r="A3">
        <v>2</v>
      </c>
      <c r="B3">
        <v>385000</v>
      </c>
    </row>
    <row r="4" spans="1:5" x14ac:dyDescent="0.25">
      <c r="A4">
        <v>3</v>
      </c>
      <c r="B4">
        <v>280000</v>
      </c>
    </row>
    <row r="5" spans="1:5" x14ac:dyDescent="0.25">
      <c r="A5">
        <v>4</v>
      </c>
      <c r="B5">
        <v>420000</v>
      </c>
    </row>
    <row r="6" spans="1:5" x14ac:dyDescent="0.25">
      <c r="A6">
        <v>5</v>
      </c>
      <c r="B6">
        <v>455000</v>
      </c>
    </row>
    <row r="7" spans="1:5" x14ac:dyDescent="0.25">
      <c r="A7">
        <v>6</v>
      </c>
      <c r="B7">
        <v>490000</v>
      </c>
    </row>
    <row r="8" spans="1:5" x14ac:dyDescent="0.25">
      <c r="A8">
        <v>7</v>
      </c>
      <c r="B8">
        <v>175000</v>
      </c>
    </row>
    <row r="9" spans="1:5" x14ac:dyDescent="0.25">
      <c r="A9">
        <v>8</v>
      </c>
      <c r="B9">
        <v>140000</v>
      </c>
    </row>
    <row r="10" spans="1:5" x14ac:dyDescent="0.25">
      <c r="A10">
        <v>9</v>
      </c>
      <c r="B10">
        <v>105000</v>
      </c>
    </row>
    <row r="11" spans="1:5" x14ac:dyDescent="0.25">
      <c r="A11">
        <v>10</v>
      </c>
      <c r="B11">
        <v>245000</v>
      </c>
    </row>
    <row r="12" spans="1:5" x14ac:dyDescent="0.25">
      <c r="A12">
        <v>11</v>
      </c>
      <c r="B12">
        <v>350000</v>
      </c>
    </row>
    <row r="13" spans="1:5" x14ac:dyDescent="0.25">
      <c r="A13">
        <v>12</v>
      </c>
      <c r="B13">
        <v>420000</v>
      </c>
      <c r="C13">
        <v>420000</v>
      </c>
      <c r="D13" s="3">
        <v>420000</v>
      </c>
      <c r="E13" s="3">
        <v>420000</v>
      </c>
    </row>
    <row r="14" spans="1:5" x14ac:dyDescent="0.25">
      <c r="A14">
        <v>13</v>
      </c>
      <c r="C14">
        <f>_xlfn.FORECAST.ETS(A14,$B$2:$B$13,$A$2:$A$13,1,1)</f>
        <v>241677.19853704769</v>
      </c>
      <c r="D14" s="3">
        <f>C14-_xlfn.FORECAST.ETS.CONFINT(A14,$B$2:$B$13,$A$2:$A$13,0.95,1,1)</f>
        <v>6731.9924085988314</v>
      </c>
      <c r="E14" s="3">
        <f>C14+_xlfn.FORECAST.ETS.CONFINT(A14,$B$2:$B$13,$A$2:$A$13,0.95,1,1)</f>
        <v>476622.40466549655</v>
      </c>
    </row>
    <row r="15" spans="1:5" x14ac:dyDescent="0.25">
      <c r="A15">
        <v>14</v>
      </c>
      <c r="C15">
        <f>_xlfn.FORECAST.ETS(A15,$B$2:$B$13,$A$2:$A$13,1,1)</f>
        <v>232710.13880828902</v>
      </c>
      <c r="D15" s="3">
        <f>C15-_xlfn.FORECAST.ETS.CONFINT(A15,$B$2:$B$13,$A$2:$A$13,0.95,1,1)</f>
        <v>-2236.1245712085511</v>
      </c>
      <c r="E15" s="3">
        <f>C15+_xlfn.FORECAST.ETS.CONFINT(A15,$B$2:$B$13,$A$2:$A$13,0.95,1,1)</f>
        <v>467656.40218778659</v>
      </c>
    </row>
    <row r="16" spans="1:5" x14ac:dyDescent="0.25">
      <c r="A16">
        <v>15</v>
      </c>
      <c r="C16">
        <f>_xlfn.FORECAST.ETS(A16,$B$2:$B$13,$A$2:$A$13,1,1)</f>
        <v>223743.07907953011</v>
      </c>
      <c r="D16" s="3">
        <f>C16-_xlfn.FORECAST.ETS.CONFINT(A16,$B$2:$B$13,$A$2:$A$13,0.95,1,1)</f>
        <v>-11205.063845640456</v>
      </c>
      <c r="E16" s="3">
        <f>C16+_xlfn.FORECAST.ETS.CONFINT(A16,$B$2:$B$13,$A$2:$A$13,0.95,1,1)</f>
        <v>458691.22200470068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Škrabal Jaroslav</dc:creator>
  <cp:lastModifiedBy>Škrabal Jaroslav</cp:lastModifiedBy>
  <dcterms:created xsi:type="dcterms:W3CDTF">2025-02-25T08:09:49Z</dcterms:created>
  <dcterms:modified xsi:type="dcterms:W3CDTF">2025-03-11T07:28:47Z</dcterms:modified>
</cp:coreProperties>
</file>