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TomeckovaI\Plocha\SZD_Stat 1\denni06\"/>
    </mc:Choice>
  </mc:AlternateContent>
  <xr:revisionPtr revIDLastSave="0" documentId="13_ncr:1_{6130CB24-69F8-48E0-BEB9-05A486FEC95F}" xr6:coauthVersionLast="47" xr6:coauthVersionMax="47" xr10:uidLastSave="{00000000-0000-0000-0000-000000000000}"/>
  <bookViews>
    <workbookView xWindow="-120" yWindow="-120" windowWidth="29040" windowHeight="17640" xr2:uid="{314134AF-1A6B-414F-8022-BE57E0B67196}"/>
  </bookViews>
  <sheets>
    <sheet name="20.3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51" i="1"/>
  <c r="E52" i="1"/>
  <c r="E53" i="1"/>
  <c r="E50" i="1"/>
  <c r="D44" i="1"/>
  <c r="D39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6" i="1"/>
  <c r="D17" i="1"/>
  <c r="D15" i="1"/>
  <c r="D9" i="1"/>
  <c r="D4" i="1"/>
</calcChain>
</file>

<file path=xl/sharedStrings.xml><?xml version="1.0" encoding="utf-8"?>
<sst xmlns="http://schemas.openxmlformats.org/spreadsheetml/2006/main" count="33" uniqueCount="29">
  <si>
    <t>počet bublin na jednom výrobku</t>
  </si>
  <si>
    <t>pravděpodobnost</t>
  </si>
  <si>
    <t xml:space="preserve">  = BINOM.DIST(3; 3; 0,8; NEPRAVDA)</t>
  </si>
  <si>
    <t>Pro zajímavost</t>
  </si>
  <si>
    <r>
      <rPr>
        <b/>
        <sz val="11"/>
        <color theme="1"/>
        <rFont val="Calibri"/>
        <family val="2"/>
        <charset val="238"/>
        <scheme val="minor"/>
      </rPr>
      <t>Příklad 1:</t>
    </r>
    <r>
      <rPr>
        <sz val="11"/>
        <color theme="1"/>
        <rFont val="Calibri"/>
        <family val="2"/>
        <charset val="238"/>
        <scheme val="minor"/>
      </rPr>
      <t xml:space="preserve"> Za jasných letních nocí můžeme v průměru každých 10 minut vidět „padat hvězdu“. Jaká je pravděpodobnost, že během 15 minut uvidíme dvě „padající hvězdy“?</t>
    </r>
  </si>
  <si>
    <r>
      <rPr>
        <b/>
        <sz val="11"/>
        <color theme="1"/>
        <rFont val="Calibri"/>
        <family val="2"/>
        <charset val="238"/>
        <scheme val="minor"/>
      </rPr>
      <t>Příklad 2:</t>
    </r>
    <r>
      <rPr>
        <sz val="11"/>
        <color theme="1"/>
        <rFont val="Calibri"/>
        <family val="2"/>
        <charset val="238"/>
        <scheme val="minor"/>
      </rPr>
      <t xml:space="preserve"> V dodávce 80ti polotovarů je 8 vadných (tj. 10 %). Náhodně vybereme 5 kusů polotovarů k dalši kompletaci. (Vybíráme najednou, tj. „bez vracení”.) Jaká je pravděpodobnost, že mezi vybranými bude maximálně jeden vadný?</t>
    </r>
  </si>
  <si>
    <r>
      <rPr>
        <b/>
        <sz val="11"/>
        <color theme="1"/>
        <rFont val="Calibri"/>
        <family val="2"/>
        <charset val="238"/>
        <scheme val="minor"/>
      </rPr>
      <t xml:space="preserve">Příklad 3: </t>
    </r>
    <r>
      <rPr>
        <sz val="11"/>
        <color theme="1"/>
        <rFont val="Calibri"/>
        <family val="2"/>
        <charset val="238"/>
        <scheme val="minor"/>
      </rPr>
      <t>Při výrobě aluminiových odlitků byla zkoumána bublinatost na vymezené ploše odlitků. (Bublinatost je chybovost, počet kazů.) U vzorku 250 odlitků bylo pomocí skenovacího software celkem zjištěno 340 bublin. Vyjádřete rozdělení pravděpodobností počtu bublin na jednom odlitku a vykreslete jeho graf.</t>
    </r>
  </si>
  <si>
    <r>
      <rPr>
        <b/>
        <sz val="11"/>
        <color theme="1"/>
        <rFont val="Calibri"/>
        <family val="2"/>
        <charset val="238"/>
        <scheme val="minor"/>
      </rPr>
      <t>Příklad 4:</t>
    </r>
    <r>
      <rPr>
        <sz val="11"/>
        <color theme="1"/>
        <rFont val="Calibri"/>
        <family val="2"/>
        <charset val="238"/>
        <scheme val="minor"/>
      </rPr>
      <t xml:space="preserve"> V zásilce 100 výrobků je 80 výrobků 1. jakosti a 20 výrobků 2. jakosti. Vybíráme třikrát po jednom výrobku. Každý výrobek po kontrole jakosti vždy vracíme zpět a až potom provádíme další výběr. Určete pravděpodobnost, že všechny vybrané výrobky budou 1. jakosti.</t>
    </r>
  </si>
  <si>
    <r>
      <rPr>
        <b/>
        <sz val="11"/>
        <color theme="1"/>
        <rFont val="Calibri"/>
        <family val="2"/>
        <charset val="238"/>
        <scheme val="minor"/>
      </rPr>
      <t>Příklad 5:</t>
    </r>
    <r>
      <rPr>
        <sz val="11"/>
        <color theme="1"/>
        <rFont val="Calibri"/>
        <family val="2"/>
        <charset val="238"/>
        <scheme val="minor"/>
      </rPr>
      <t xml:space="preserve"> Dlouhodobým pozorováním stavu vody v řece byla určena pravděpodobnost jarní povodně na 4/15. Určete pravděpodobnost, že v nejbližších 100 letech bude povodeň více jak třikrát.</t>
    </r>
  </si>
  <si>
    <t>Odpověď</t>
  </si>
  <si>
    <t>Během 15 minut uvidíme dvě padající hvězdy s pravděpodobností 25%</t>
  </si>
  <si>
    <t>Mezi 5ti vybranými bude maximálně jeden vadný s pravděpodobností 92,4%</t>
  </si>
  <si>
    <r>
      <t xml:space="preserve">pro parametr </t>
    </r>
    <r>
      <rPr>
        <b/>
        <sz val="11"/>
        <color theme="4"/>
        <rFont val="Calibri"/>
        <family val="2"/>
        <charset val="238"/>
        <scheme val="minor"/>
      </rPr>
      <t xml:space="preserve">Poissonova rozdělení </t>
    </r>
    <r>
      <rPr>
        <sz val="11"/>
        <color theme="4"/>
        <rFont val="Calibri"/>
        <family val="2"/>
        <charset val="238"/>
        <scheme val="minor"/>
      </rPr>
      <t xml:space="preserve"> </t>
    </r>
    <r>
      <rPr>
        <b/>
        <sz val="11"/>
        <color theme="4"/>
        <rFont val="Calibri"/>
        <family val="2"/>
        <charset val="238"/>
      </rPr>
      <t>λ=1,5</t>
    </r>
    <r>
      <rPr>
        <sz val="11"/>
        <color theme="1"/>
        <rFont val="Calibri"/>
        <family val="2"/>
        <charset val="238"/>
      </rPr>
      <t xml:space="preserve"> hvězdy za 15 minut</t>
    </r>
  </si>
  <si>
    <r>
      <t xml:space="preserve">pro parametry </t>
    </r>
    <r>
      <rPr>
        <b/>
        <sz val="11"/>
        <color theme="4"/>
        <rFont val="Calibri"/>
        <family val="2"/>
        <charset val="238"/>
        <scheme val="minor"/>
      </rPr>
      <t>hypergeometrického rozdělení n=5</t>
    </r>
    <r>
      <rPr>
        <sz val="11"/>
        <color theme="1"/>
        <rFont val="Calibri"/>
        <family val="2"/>
        <charset val="238"/>
        <scheme val="minor"/>
      </rPr>
      <t xml:space="preserve"> vybíraných kusů,</t>
    </r>
    <r>
      <rPr>
        <sz val="11"/>
        <color theme="4"/>
        <rFont val="Calibri"/>
        <family val="2"/>
        <charset val="238"/>
        <scheme val="minor"/>
      </rPr>
      <t xml:space="preserve"> </t>
    </r>
    <r>
      <rPr>
        <b/>
        <sz val="11"/>
        <color theme="4"/>
        <rFont val="Calibri"/>
        <family val="2"/>
        <charset val="238"/>
        <scheme val="minor"/>
      </rPr>
      <t>M=8</t>
    </r>
    <r>
      <rPr>
        <sz val="11"/>
        <color theme="1"/>
        <rFont val="Calibri"/>
        <family val="2"/>
        <charset val="238"/>
        <scheme val="minor"/>
      </rPr>
      <t xml:space="preserve"> vadných celkem, </t>
    </r>
    <r>
      <rPr>
        <b/>
        <sz val="11"/>
        <color theme="4"/>
        <rFont val="Calibri"/>
        <family val="2"/>
        <charset val="238"/>
        <scheme val="minor"/>
      </rPr>
      <t>N=80</t>
    </r>
    <r>
      <rPr>
        <sz val="11"/>
        <color theme="1"/>
        <rFont val="Calibri"/>
        <family val="2"/>
        <charset val="238"/>
        <scheme val="minor"/>
      </rPr>
      <t xml:space="preserve"> všech výrobků (vadných i těch v pořádku)</t>
    </r>
  </si>
  <si>
    <r>
      <t>P(X</t>
    </r>
    <r>
      <rPr>
        <sz val="11"/>
        <color theme="1"/>
        <rFont val="Calibri"/>
        <family val="2"/>
        <charset val="238"/>
      </rPr>
      <t>≤</t>
    </r>
    <r>
      <rPr>
        <sz val="11"/>
        <color rgb="FFFF0000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>) = F(</t>
    </r>
    <r>
      <rPr>
        <sz val="11"/>
        <color rgb="FFFF0000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>)</t>
    </r>
  </si>
  <si>
    <r>
      <t xml:space="preserve"> =HYPGEOM.DIST(</t>
    </r>
    <r>
      <rPr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; 5; 8; 80;PRAVDA)</t>
    </r>
  </si>
  <si>
    <r>
      <t>P(X=</t>
    </r>
    <r>
      <rPr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= p(</t>
    </r>
    <r>
      <rPr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</si>
  <si>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  =POISSON.DIST(</t>
    </r>
    <r>
      <rPr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;  1,5;  NEPRAVDA )</t>
    </r>
  </si>
  <si>
    <r>
      <rPr>
        <b/>
        <sz val="11"/>
        <color theme="4"/>
        <rFont val="Calibri"/>
        <family val="2"/>
        <charset val="238"/>
        <scheme val="minor"/>
      </rPr>
      <t>Poissonovo rozdělení</t>
    </r>
    <r>
      <rPr>
        <sz val="11"/>
        <color theme="1"/>
        <rFont val="Calibri"/>
        <family val="2"/>
        <charset val="238"/>
        <scheme val="minor"/>
      </rPr>
      <t xml:space="preserve"> pravděpodobností počtu bublin na jednom odlitku s parametrem</t>
    </r>
    <r>
      <rPr>
        <b/>
        <sz val="11"/>
        <color theme="4"/>
        <rFont val="Calibri"/>
        <family val="2"/>
        <charset val="238"/>
        <scheme val="minor"/>
      </rPr>
      <t xml:space="preserve"> </t>
    </r>
    <r>
      <rPr>
        <b/>
        <sz val="11"/>
        <color theme="4"/>
        <rFont val="Calibri"/>
        <family val="2"/>
        <charset val="238"/>
      </rPr>
      <t>λ=340/250</t>
    </r>
  </si>
  <si>
    <t>atd. do nekonečna</t>
  </si>
  <si>
    <t>Všechny 3 vybrané výrobky budou 1. jakosti s pravděpodobností 51%</t>
  </si>
  <si>
    <r>
      <t>P(X=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</rPr>
      <t>) = p(</t>
    </r>
    <r>
      <rPr>
        <sz val="11"/>
        <color rgb="FFFF0000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)</t>
    </r>
  </si>
  <si>
    <r>
      <t xml:space="preserve">pro parametry </t>
    </r>
    <r>
      <rPr>
        <b/>
        <sz val="11"/>
        <color theme="4"/>
        <rFont val="Calibri"/>
        <family val="2"/>
        <charset val="238"/>
        <scheme val="minor"/>
      </rPr>
      <t>binomického rozdělení n=3</t>
    </r>
    <r>
      <rPr>
        <sz val="11"/>
        <color theme="1"/>
        <rFont val="Calibri"/>
        <family val="2"/>
        <charset val="238"/>
        <scheme val="minor"/>
      </rPr>
      <t xml:space="preserve"> vybírané výrobky</t>
    </r>
    <r>
      <rPr>
        <sz val="11"/>
        <rFont val="Calibri"/>
        <family val="2"/>
        <charset val="238"/>
        <scheme val="minor"/>
      </rPr>
      <t xml:space="preserve"> a pravděpodobnost, že vybereme výrobek 1. jakosti</t>
    </r>
    <r>
      <rPr>
        <sz val="11"/>
        <color theme="4"/>
        <rFont val="Calibri"/>
        <family val="2"/>
        <charset val="238"/>
        <scheme val="minor"/>
      </rPr>
      <t xml:space="preserve"> </t>
    </r>
    <r>
      <rPr>
        <b/>
        <sz val="11"/>
        <color theme="4"/>
        <rFont val="Calibri"/>
        <family val="2"/>
        <charset val="238"/>
        <scheme val="minor"/>
      </rPr>
      <t>p=0,8</t>
    </r>
  </si>
  <si>
    <r>
      <t xml:space="preserve">pro parametry </t>
    </r>
    <r>
      <rPr>
        <b/>
        <sz val="11"/>
        <color theme="4"/>
        <rFont val="Calibri"/>
        <family val="2"/>
        <charset val="238"/>
        <scheme val="minor"/>
      </rPr>
      <t>binomického rozdělení n=100</t>
    </r>
    <r>
      <rPr>
        <sz val="11"/>
        <color theme="1"/>
        <rFont val="Calibri"/>
        <family val="2"/>
        <charset val="238"/>
        <scheme val="minor"/>
      </rPr>
      <t xml:space="preserve"> let pozorování </t>
    </r>
    <r>
      <rPr>
        <sz val="11"/>
        <rFont val="Calibri"/>
        <family val="2"/>
        <charset val="238"/>
        <scheme val="minor"/>
      </rPr>
      <t>a pravděpodobnost, že dojde k jarní povodni</t>
    </r>
    <r>
      <rPr>
        <sz val="11"/>
        <color theme="4"/>
        <rFont val="Calibri"/>
        <family val="2"/>
        <charset val="238"/>
        <scheme val="minor"/>
      </rPr>
      <t xml:space="preserve"> </t>
    </r>
    <r>
      <rPr>
        <b/>
        <sz val="11"/>
        <color theme="4"/>
        <rFont val="Calibri"/>
        <family val="2"/>
        <charset val="238"/>
        <scheme val="minor"/>
      </rPr>
      <t>p=4/15</t>
    </r>
  </si>
  <si>
    <r>
      <t>P(X&gt;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</rPr>
      <t>) = 1-P(X≤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 = 1-F(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   </t>
    </r>
  </si>
  <si>
    <r>
      <t xml:space="preserve">  =1-BINOM.DIST( 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; 100; 4/15; PRAVDA )</t>
    </r>
  </si>
  <si>
    <t>Poznámka: Excel podle svého nastavení zobrazoval ve výsledku zaokrouhlení na jedničku. Bylo tedy zapotřebí ve formátu čísla nastavit "matematický formát" a navíc zvolit aspoň 10 zobrazovaných desetinných míst.</t>
  </si>
  <si>
    <t>V nejbližších 100 letech dojde tři krát k jarním povodni s pravděpodobností 99,9%</t>
  </si>
  <si>
    <t>počet jarních povodní v průběhu 100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</si>
</sst>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00000E+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3" borderId="0" xfId="0" applyFill="1"/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right"/>
    </xf>
    <xf numFmtId="0" fontId="0" fillId="4" borderId="0" xfId="0" applyFill="1" applyAlignment="1">
      <alignment horizontal="left" wrapText="1"/>
    </xf>
    <xf numFmtId="0" fontId="2" fillId="3" borderId="0" xfId="0" applyFont="1" applyFill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rozložení </a:t>
            </a:r>
            <a:r>
              <a:rPr lang="en-US"/>
              <a:t>pravděpodobnost</a:t>
            </a:r>
            <a:r>
              <a:rPr lang="cs-CZ"/>
              <a:t>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4355101828112282"/>
          <c:w val="0.88396062992125979"/>
          <c:h val="0.64281275799111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'20.3.2023'!$D$14</c:f>
              <c:strCache>
                <c:ptCount val="1"/>
                <c:pt idx="0">
                  <c:v>pravděpodobnost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'20.3.2023'!$C$15:$C$33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'20.3.2023'!$D$15:$D$33</c:f>
              <c:numCache>
                <c:formatCode>General</c:formatCode>
                <c:ptCount val="19"/>
                <c:pt idx="0">
                  <c:v>0.25666077695355588</c:v>
                </c:pt>
                <c:pt idx="1">
                  <c:v>0.349058656656836</c:v>
                </c:pt>
                <c:pt idx="2">
                  <c:v>0.23735988652664855</c:v>
                </c:pt>
                <c:pt idx="3">
                  <c:v>0.10760314855874738</c:v>
                </c:pt>
                <c:pt idx="4">
                  <c:v>3.6585070509974109E-2</c:v>
                </c:pt>
                <c:pt idx="5">
                  <c:v>9.951139178712945E-3</c:v>
                </c:pt>
                <c:pt idx="6">
                  <c:v>2.2555915471749355E-3</c:v>
                </c:pt>
                <c:pt idx="7">
                  <c:v>4.3822921487970224E-4</c:v>
                </c:pt>
                <c:pt idx="8">
                  <c:v>7.4498966529549352E-5</c:v>
                </c:pt>
                <c:pt idx="9">
                  <c:v>1.1257621608909654E-5</c:v>
                </c:pt>
                <c:pt idx="10">
                  <c:v>1.5310365388117168E-6</c:v>
                </c:pt>
                <c:pt idx="11">
                  <c:v>1.8929179025308553E-7</c:v>
                </c:pt>
                <c:pt idx="12">
                  <c:v>2.1453069562016382E-8</c:v>
                </c:pt>
                <c:pt idx="13">
                  <c:v>2.2443211234109371E-9</c:v>
                </c:pt>
                <c:pt idx="14">
                  <c:v>2.1801976627420631E-10</c:v>
                </c:pt>
                <c:pt idx="15">
                  <c:v>1.9767125475527908E-11</c:v>
                </c:pt>
                <c:pt idx="16">
                  <c:v>1.6802056654198758E-12</c:v>
                </c:pt>
                <c:pt idx="17">
                  <c:v>1.3441645323359115E-13</c:v>
                </c:pt>
                <c:pt idx="18">
                  <c:v>1.0155909799871287E-14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D-4DD5-A4E4-F1D5FCF5E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893103"/>
        <c:axId val="2011894767"/>
      </c:barChart>
      <c:catAx>
        <c:axId val="201189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1894767"/>
        <c:crosses val="autoZero"/>
        <c:auto val="1"/>
        <c:lblAlgn val="ctr"/>
        <c:lblOffset val="100"/>
        <c:noMultiLvlLbl val="0"/>
      </c:catAx>
      <c:valAx>
        <c:axId val="201189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1893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rozložení pravděpodobnosti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4313553059235076"/>
          <c:w val="0.88396062992125979"/>
          <c:h val="0.75226381573151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'20.3.2023'!$E$49</c:f>
              <c:strCache>
                <c:ptCount val="1"/>
                <c:pt idx="0">
                  <c:v>pravděpodobnost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129-4A5D-8606-D63588B45954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29-4A5D-8606-D63588B45954}"/>
              </c:ext>
            </c:extLst>
          </c:dPt>
          <c:cat>
            <c:numRef>
              <c:f>'20.3.2023'!$D$50:$D$150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'20.3.2023'!$E$50:$E$150</c:f>
              <c:numCache>
                <c:formatCode>General</c:formatCode>
                <c:ptCount val="101"/>
                <c:pt idx="0">
                  <c:v>3.3895544142624474E-14</c:v>
                </c:pt>
                <c:pt idx="1">
                  <c:v>1.2325652415499891E-12</c:v>
                </c:pt>
                <c:pt idx="2">
                  <c:v>2.2186174347899695E-11</c:v>
                </c:pt>
                <c:pt idx="3">
                  <c:v>2.6354485892050489E-10</c:v>
                </c:pt>
                <c:pt idx="4">
                  <c:v>2.3239864832080918E-9</c:v>
                </c:pt>
                <c:pt idx="5">
                  <c:v>1.6225651082761959E-8</c:v>
                </c:pt>
                <c:pt idx="6">
                  <c:v>9.3420415324992799E-8</c:v>
                </c:pt>
                <c:pt idx="7">
                  <c:v>4.561828073012647E-7</c:v>
                </c:pt>
                <c:pt idx="8">
                  <c:v>1.9284091399553467E-6</c:v>
                </c:pt>
                <c:pt idx="9">
                  <c:v>7.1682279141774785E-6</c:v>
                </c:pt>
                <c:pt idx="10">
                  <c:v>2.3720317825096275E-5</c:v>
                </c:pt>
                <c:pt idx="11">
                  <c:v>7.0572846421774115E-5</c:v>
                </c:pt>
                <c:pt idx="12">
                  <c:v>1.9033282822842113E-4</c:v>
                </c:pt>
                <c:pt idx="13">
                  <c:v>4.6851157717765199E-4</c:v>
                </c:pt>
                <c:pt idx="14">
                  <c:v>1.0587144731027463E-3</c:v>
                </c:pt>
                <c:pt idx="15">
                  <c:v>2.2072592651354197E-3</c:v>
                </c:pt>
                <c:pt idx="16">
                  <c:v>4.2640235803752466E-3</c:v>
                </c:pt>
                <c:pt idx="17">
                  <c:v>7.6615610855940127E-3</c:v>
                </c:pt>
                <c:pt idx="18">
                  <c:v>1.2846657981905131E-2</c:v>
                </c:pt>
                <c:pt idx="19">
                  <c:v>2.0161262287391773E-2</c:v>
                </c:pt>
                <c:pt idx="20">
                  <c:v>2.96920408232497E-2</c:v>
                </c:pt>
                <c:pt idx="21">
                  <c:v>4.1131831443462809E-2</c:v>
                </c:pt>
                <c:pt idx="22">
                  <c:v>5.3709333620389405E-2</c:v>
                </c:pt>
                <c:pt idx="23">
                  <c:v>6.6234435136606692E-2</c:v>
                </c:pt>
                <c:pt idx="24">
                  <c:v>7.7273507659374477E-2</c:v>
                </c:pt>
                <c:pt idx="25">
                  <c:v>8.5422350285272147E-2</c:v>
                </c:pt>
                <c:pt idx="26">
                  <c:v>8.9603863935600117E-2</c:v>
                </c:pt>
                <c:pt idx="27">
                  <c:v>8.930216742403245E-2</c:v>
                </c:pt>
                <c:pt idx="28">
                  <c:v>8.4663093791615157E-2</c:v>
                </c:pt>
                <c:pt idx="29">
                  <c:v>7.6435645805596142E-2</c:v>
                </c:pt>
                <c:pt idx="30">
                  <c:v>6.5780980026634212E-2</c:v>
                </c:pt>
                <c:pt idx="31">
                  <c:v>5.4013707939758342E-2</c:v>
                </c:pt>
                <c:pt idx="32">
                  <c:v>4.2351657361855928E-2</c:v>
                </c:pt>
                <c:pt idx="33">
                  <c:v>3.1734575213291517E-2</c:v>
                </c:pt>
                <c:pt idx="34">
                  <c:v>2.274028384267944E-2</c:v>
                </c:pt>
                <c:pt idx="35">
                  <c:v>1.5593337492123095E-2</c:v>
                </c:pt>
                <c:pt idx="36">
                  <c:v>1.0238049868565665E-2</c:v>
                </c:pt>
                <c:pt idx="37">
                  <c:v>6.4396579025867576E-3</c:v>
                </c:pt>
                <c:pt idx="38">
                  <c:v>3.882281797731724E-3</c:v>
                </c:pt>
                <c:pt idx="39">
                  <c:v>2.2443027641898938E-3</c:v>
                </c:pt>
                <c:pt idx="40">
                  <c:v>1.2445678965053116E-3</c:v>
                </c:pt>
                <c:pt idx="41">
                  <c:v>6.6229777197621706E-4</c:v>
                </c:pt>
                <c:pt idx="42">
                  <c:v>3.3831661079304555E-4</c:v>
                </c:pt>
                <c:pt idx="43">
                  <c:v>1.6593964842280553E-4</c:v>
                </c:pt>
                <c:pt idx="44">
                  <c:v>7.816991702561891E-5</c:v>
                </c:pt>
                <c:pt idx="45">
                  <c:v>3.5373861441896008E-5</c:v>
                </c:pt>
                <c:pt idx="46">
                  <c:v>1.5379939757346197E-5</c:v>
                </c:pt>
                <c:pt idx="47">
                  <c:v>6.4256614846939468E-6</c:v>
                </c:pt>
                <c:pt idx="48">
                  <c:v>2.5800004446119722E-6</c:v>
                </c:pt>
                <c:pt idx="49">
                  <c:v>9.9562169291148576E-7</c:v>
                </c:pt>
                <c:pt idx="50">
                  <c:v>3.6928513700716667E-7</c:v>
                </c:pt>
                <c:pt idx="51">
                  <c:v>1.3165245526102247E-7</c:v>
                </c:pt>
                <c:pt idx="52">
                  <c:v>4.5111680474056677E-8</c:v>
                </c:pt>
                <c:pt idx="53">
                  <c:v>1.4856676931421676E-8</c:v>
                </c:pt>
                <c:pt idx="54">
                  <c:v>4.7021132375543408E-9</c:v>
                </c:pt>
                <c:pt idx="55">
                  <c:v>1.4300641912561991E-9</c:v>
                </c:pt>
                <c:pt idx="56">
                  <c:v>4.1787590004239326E-10</c:v>
                </c:pt>
                <c:pt idx="57">
                  <c:v>1.1729849825751487E-10</c:v>
                </c:pt>
                <c:pt idx="58">
                  <c:v>3.162279263368744E-11</c:v>
                </c:pt>
                <c:pt idx="59">
                  <c:v>8.185869279598527E-12</c:v>
                </c:pt>
                <c:pt idx="60">
                  <c:v>2.0340644876578118E-12</c:v>
                </c:pt>
                <c:pt idx="61">
                  <c:v>4.8502282865163799E-13</c:v>
                </c:pt>
                <c:pt idx="62">
                  <c:v>1.1094363822530315E-13</c:v>
                </c:pt>
                <c:pt idx="63">
                  <c:v>2.4333958167742994E-14</c:v>
                </c:pt>
                <c:pt idx="64">
                  <c:v>5.11566166026416E-15</c:v>
                </c:pt>
                <c:pt idx="65">
                  <c:v>1.0302871036056457E-15</c:v>
                </c:pt>
                <c:pt idx="66">
                  <c:v>1.9867795386334788E-16</c:v>
                </c:pt>
                <c:pt idx="67">
                  <c:v>3.6662417537877018E-17</c:v>
                </c:pt>
                <c:pt idx="68">
                  <c:v>6.4698383890371076E-18</c:v>
                </c:pt>
                <c:pt idx="69">
                  <c:v>1.0910926400484137E-18</c:v>
                </c:pt>
                <c:pt idx="70">
                  <c:v>1.7570842515065272E-19</c:v>
                </c:pt>
                <c:pt idx="71">
                  <c:v>2.6997453288192494E-20</c:v>
                </c:pt>
                <c:pt idx="72">
                  <c:v>3.9541724513009691E-21</c:v>
                </c:pt>
                <c:pt idx="73">
                  <c:v>5.5151595833837473E-22</c:v>
                </c:pt>
                <c:pt idx="74">
                  <c:v>7.3174107494524526E-23</c:v>
                </c:pt>
                <c:pt idx="75">
                  <c:v>9.2243723387037553E-24</c:v>
                </c:pt>
                <c:pt idx="76">
                  <c:v>1.1033938204191075E-24</c:v>
                </c:pt>
                <c:pt idx="77">
                  <c:v>1.2505998436863719E-25</c:v>
                </c:pt>
                <c:pt idx="78">
                  <c:v>1.3409695293606579E-26</c:v>
                </c:pt>
                <c:pt idx="79">
                  <c:v>1.3579438272006684E-27</c:v>
                </c:pt>
                <c:pt idx="80">
                  <c:v>1.296219107782435E-28</c:v>
                </c:pt>
                <c:pt idx="81">
                  <c:v>1.1638330934073675E-29</c:v>
                </c:pt>
                <c:pt idx="82">
                  <c:v>9.8061324943414982E-31</c:v>
                </c:pt>
                <c:pt idx="83">
                  <c:v>7.7332041576405915E-32</c:v>
                </c:pt>
                <c:pt idx="84">
                  <c:v>5.691102626835043E-33</c:v>
                </c:pt>
                <c:pt idx="85">
                  <c:v>3.8955140975128296E-34</c:v>
                </c:pt>
                <c:pt idx="86">
                  <c:v>2.4707277574076822E-35</c:v>
                </c:pt>
                <c:pt idx="87">
                  <c:v>1.4457759082009524E-36</c:v>
                </c:pt>
                <c:pt idx="88">
                  <c:v>7.7665647961207026E-38</c:v>
                </c:pt>
                <c:pt idx="89">
                  <c:v>3.8079173668415673E-39</c:v>
                </c:pt>
                <c:pt idx="90">
                  <c:v>1.6924077185962833E-40</c:v>
                </c:pt>
                <c:pt idx="91">
                  <c:v>6.7628680063787141E-42</c:v>
                </c:pt>
                <c:pt idx="92">
                  <c:v>2.4057633224272185E-43</c:v>
                </c:pt>
                <c:pt idx="93">
                  <c:v>7.5253593663411687E-45</c:v>
                </c:pt>
                <c:pt idx="94">
                  <c:v>2.0378149154502259E-46</c:v>
                </c:pt>
                <c:pt idx="95">
                  <c:v>4.6801490881154909E-48</c:v>
                </c:pt>
                <c:pt idx="96">
                  <c:v>8.863918727491233E-50</c:v>
                </c:pt>
                <c:pt idx="97">
                  <c:v>1.3291724427353713E-51</c:v>
                </c:pt>
                <c:pt idx="98">
                  <c:v>1.4795982664957469E-53</c:v>
                </c:pt>
                <c:pt idx="99">
                  <c:v>1.0869408752953046E-55</c:v>
                </c:pt>
                <c:pt idx="100">
                  <c:v>3.9525122738011099E-58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9-4BD3-97F6-E7724B74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915551"/>
        <c:axId val="395928031"/>
      </c:barChart>
      <c:catAx>
        <c:axId val="39591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928031"/>
        <c:crosses val="autoZero"/>
        <c:auto val="1"/>
        <c:lblAlgn val="ctr"/>
        <c:lblOffset val="100"/>
        <c:noMultiLvlLbl val="0"/>
      </c:catAx>
      <c:valAx>
        <c:axId val="39592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915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14</xdr:row>
      <xdr:rowOff>90486</xdr:rowOff>
    </xdr:from>
    <xdr:to>
      <xdr:col>13</xdr:col>
      <xdr:colOff>9525</xdr:colOff>
      <xdr:row>31</xdr:row>
      <xdr:rowOff>133349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B2353E12-FA59-82AE-A06A-290E0C90D6DA}"/>
            </a:ext>
          </a:extLst>
        </xdr:cNvPr>
        <xdr:cNvGrpSpPr/>
      </xdr:nvGrpSpPr>
      <xdr:grpSpPr>
        <a:xfrm>
          <a:off x="4648200" y="3395661"/>
          <a:ext cx="4572000" cy="3281363"/>
          <a:chOff x="6629400" y="2833686"/>
          <a:chExt cx="4572000" cy="3281363"/>
        </a:xfrm>
      </xdr:grpSpPr>
      <xdr:graphicFrame macro="">
        <xdr:nvGraphicFramePr>
          <xdr:cNvPr id="2" name="Graf 1">
            <a:extLst>
              <a:ext uri="{FF2B5EF4-FFF2-40B4-BE49-F238E27FC236}">
                <a16:creationId xmlns:a16="http://schemas.microsoft.com/office/drawing/2014/main" id="{1DEC262C-C522-A3C4-A38A-F49F12BAEDCE}"/>
              </a:ext>
            </a:extLst>
          </xdr:cNvPr>
          <xdr:cNvGraphicFramePr/>
        </xdr:nvGraphicFramePr>
        <xdr:xfrm>
          <a:off x="6629400" y="2833686"/>
          <a:ext cx="4572000" cy="3281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ovéPole 2">
            <a:extLst>
              <a:ext uri="{FF2B5EF4-FFF2-40B4-BE49-F238E27FC236}">
                <a16:creationId xmlns:a16="http://schemas.microsoft.com/office/drawing/2014/main" id="{D7BE35EE-D485-CB87-D1D2-FF82F7F79EC6}"/>
              </a:ext>
            </a:extLst>
          </xdr:cNvPr>
          <xdr:cNvSpPr txBox="1"/>
        </xdr:nvSpPr>
        <xdr:spPr>
          <a:xfrm>
            <a:off x="8448675" y="5705475"/>
            <a:ext cx="952500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100"/>
              <a:t>počet</a:t>
            </a:r>
            <a:r>
              <a:rPr lang="cs-CZ" sz="1100" baseline="0"/>
              <a:t> bublin</a:t>
            </a:r>
            <a:endParaRPr lang="cs-CZ" sz="1100"/>
          </a:p>
        </xdr:txBody>
      </xdr:sp>
    </xdr:grpSp>
    <xdr:clientData/>
  </xdr:twoCellAnchor>
  <xdr:twoCellAnchor>
    <xdr:from>
      <xdr:col>5</xdr:col>
      <xdr:colOff>495300</xdr:colOff>
      <xdr:row>48</xdr:row>
      <xdr:rowOff>309561</xdr:rowOff>
    </xdr:from>
    <xdr:to>
      <xdr:col>21</xdr:col>
      <xdr:colOff>323850</xdr:colOff>
      <xdr:row>84</xdr:row>
      <xdr:rowOff>57149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F524F8AB-F6C7-FF4F-D863-4BC99094C6C7}"/>
            </a:ext>
          </a:extLst>
        </xdr:cNvPr>
        <xdr:cNvGrpSpPr/>
      </xdr:nvGrpSpPr>
      <xdr:grpSpPr>
        <a:xfrm>
          <a:off x="4829175" y="10101261"/>
          <a:ext cx="9582150" cy="6796088"/>
          <a:chOff x="4829175" y="10101261"/>
          <a:chExt cx="9582150" cy="6796088"/>
        </a:xfrm>
      </xdr:grpSpPr>
      <xdr:graphicFrame macro="">
        <xdr:nvGraphicFramePr>
          <xdr:cNvPr id="5" name="Graf 4">
            <a:extLst>
              <a:ext uri="{FF2B5EF4-FFF2-40B4-BE49-F238E27FC236}">
                <a16:creationId xmlns:a16="http://schemas.microsoft.com/office/drawing/2014/main" id="{BCEC1E4E-7DA6-18B2-A10E-A75D680E3074}"/>
              </a:ext>
            </a:extLst>
          </xdr:cNvPr>
          <xdr:cNvGraphicFramePr/>
        </xdr:nvGraphicFramePr>
        <xdr:xfrm>
          <a:off x="4829175" y="10101261"/>
          <a:ext cx="9582150" cy="59483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Šipka: nahoru 6">
            <a:extLst>
              <a:ext uri="{FF2B5EF4-FFF2-40B4-BE49-F238E27FC236}">
                <a16:creationId xmlns:a16="http://schemas.microsoft.com/office/drawing/2014/main" id="{4EE4673B-640A-796F-28C3-554B7FFE73E3}"/>
              </a:ext>
            </a:extLst>
          </xdr:cNvPr>
          <xdr:cNvSpPr/>
        </xdr:nvSpPr>
        <xdr:spPr>
          <a:xfrm>
            <a:off x="7791450" y="15621000"/>
            <a:ext cx="257175" cy="628650"/>
          </a:xfrm>
          <a:prstGeom prst="up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cs-CZ"/>
          </a:p>
        </xdr:txBody>
      </xdr:sp>
      <xdr:sp macro="" textlink="">
        <xdr:nvSpPr>
          <xdr:cNvPr id="8" name="TextovéPole 7">
            <a:extLst>
              <a:ext uri="{FF2B5EF4-FFF2-40B4-BE49-F238E27FC236}">
                <a16:creationId xmlns:a16="http://schemas.microsoft.com/office/drawing/2014/main" id="{C9F0E5F1-723A-11C3-654D-E96ADDC1B361}"/>
              </a:ext>
            </a:extLst>
          </xdr:cNvPr>
          <xdr:cNvSpPr txBox="1"/>
        </xdr:nvSpPr>
        <xdr:spPr>
          <a:xfrm>
            <a:off x="7153275" y="16259174"/>
            <a:ext cx="1628775" cy="638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100"/>
              <a:t>Nejpravděpodobnější je 26</a:t>
            </a:r>
            <a:r>
              <a:rPr lang="cs-CZ" sz="1100" baseline="0"/>
              <a:t> až 27 jarních povodní v průběhu sta let</a:t>
            </a:r>
          </a:p>
          <a:p>
            <a:endParaRPr lang="cs-CZ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0.38244</cdr:x>
      <cdr:y>0.94286</cdr:y>
    </cdr:from>
    <cdr:to>
      <cdr:x>0.62738</cdr:x>
      <cdr:y>0.9936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F38CE614-75ED-6217-9B97-D6AC1DB3B5F8}"/>
            </a:ext>
          </a:extLst>
        </cdr:cNvPr>
        <cdr:cNvSpPr txBox="1"/>
      </cdr:nvSpPr>
      <cdr:spPr>
        <a:xfrm xmlns:a="http://schemas.openxmlformats.org/drawingml/2006/main">
          <a:off x="3059906" y="5608455"/>
          <a:ext cx="1959769" cy="301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počet povodní ve </a:t>
          </a:r>
          <a:r>
            <a:rPr lang="cs-CZ" sz="1050"/>
            <a:t>100</a:t>
          </a:r>
          <a:r>
            <a:rPr lang="cs-CZ" sz="1100"/>
            <a:t> letech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997B-B700-4FBC-AEFC-1977BDF2CBD8}">
  <dimension ref="A1:W150"/>
  <sheetViews>
    <sheetView tabSelected="1" topLeftCell="A24" workbookViewId="0">
      <selection activeCell="G83" sqref="G83"/>
    </sheetView>
  </sheetViews>
  <sheetFormatPr defaultRowHeight="15" x14ac:dyDescent="0.25"/>
  <cols>
    <col min="4" max="4" width="20.42578125" customWidth="1"/>
    <col min="5" max="5" width="17.140625" customWidth="1"/>
  </cols>
  <sheetData>
    <row r="1" spans="1:15" x14ac:dyDescent="0.25">
      <c r="A1" s="1"/>
      <c r="B1" s="7" t="s">
        <v>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D3" t="s">
        <v>16</v>
      </c>
      <c r="E3" t="s">
        <v>12</v>
      </c>
    </row>
    <row r="4" spans="1:15" x14ac:dyDescent="0.25">
      <c r="D4">
        <f>_xlfn.POISSON.DIST(2,  1.5,  FALSE )</f>
        <v>0.25102143016698358</v>
      </c>
      <c r="E4" t="s">
        <v>17</v>
      </c>
    </row>
    <row r="5" spans="1:15" x14ac:dyDescent="0.25">
      <c r="C5" s="12" t="s">
        <v>9</v>
      </c>
      <c r="D5" s="10" t="s">
        <v>10</v>
      </c>
    </row>
    <row r="6" spans="1:15" x14ac:dyDescent="0.25">
      <c r="A6" s="1"/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D8" t="s">
        <v>14</v>
      </c>
      <c r="E8" t="s">
        <v>13</v>
      </c>
    </row>
    <row r="9" spans="1:15" x14ac:dyDescent="0.25">
      <c r="D9">
        <f>_xlfn.HYPGEOM.DIST(1, 5, 8, 80,TRUE)</f>
        <v>0.92436976747436439</v>
      </c>
      <c r="E9" t="s">
        <v>15</v>
      </c>
    </row>
    <row r="10" spans="1:15" x14ac:dyDescent="0.25">
      <c r="C10" s="12" t="s">
        <v>9</v>
      </c>
      <c r="D10" s="10" t="s">
        <v>11</v>
      </c>
    </row>
    <row r="11" spans="1:15" x14ac:dyDescent="0.25">
      <c r="A11" s="1"/>
      <c r="B11" s="7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4" spans="1:15" ht="65.25" customHeight="1" x14ac:dyDescent="0.25">
      <c r="C14" s="2" t="s">
        <v>0</v>
      </c>
      <c r="D14" s="3" t="s">
        <v>1</v>
      </c>
      <c r="F14" s="11" t="s">
        <v>18</v>
      </c>
    </row>
    <row r="15" spans="1:15" x14ac:dyDescent="0.25">
      <c r="C15">
        <v>0</v>
      </c>
      <c r="D15">
        <f>_xlfn.POISSON.DIST(C15,  340/250,  FALSE )</f>
        <v>0.25666077695355588</v>
      </c>
    </row>
    <row r="16" spans="1:15" x14ac:dyDescent="0.25">
      <c r="C16">
        <v>1</v>
      </c>
      <c r="D16">
        <f t="shared" ref="D16:D33" si="0">_xlfn.POISSON.DIST(C16,  340/250,  FALSE )</f>
        <v>0.349058656656836</v>
      </c>
    </row>
    <row r="17" spans="3:4" x14ac:dyDescent="0.25">
      <c r="C17">
        <v>2</v>
      </c>
      <c r="D17">
        <f t="shared" si="0"/>
        <v>0.23735988652664855</v>
      </c>
    </row>
    <row r="18" spans="3:4" x14ac:dyDescent="0.25">
      <c r="C18">
        <v>3</v>
      </c>
      <c r="D18">
        <f t="shared" si="0"/>
        <v>0.10760314855874738</v>
      </c>
    </row>
    <row r="19" spans="3:4" x14ac:dyDescent="0.25">
      <c r="C19">
        <v>4</v>
      </c>
      <c r="D19">
        <f t="shared" si="0"/>
        <v>3.6585070509974109E-2</v>
      </c>
    </row>
    <row r="20" spans="3:4" x14ac:dyDescent="0.25">
      <c r="C20">
        <v>5</v>
      </c>
      <c r="D20">
        <f t="shared" si="0"/>
        <v>9.951139178712945E-3</v>
      </c>
    </row>
    <row r="21" spans="3:4" x14ac:dyDescent="0.25">
      <c r="C21">
        <v>6</v>
      </c>
      <c r="D21">
        <f t="shared" si="0"/>
        <v>2.2555915471749355E-3</v>
      </c>
    </row>
    <row r="22" spans="3:4" x14ac:dyDescent="0.25">
      <c r="C22">
        <v>7</v>
      </c>
      <c r="D22">
        <f t="shared" si="0"/>
        <v>4.3822921487970224E-4</v>
      </c>
    </row>
    <row r="23" spans="3:4" x14ac:dyDescent="0.25">
      <c r="C23">
        <v>8</v>
      </c>
      <c r="D23">
        <f t="shared" si="0"/>
        <v>7.4498966529549352E-5</v>
      </c>
    </row>
    <row r="24" spans="3:4" x14ac:dyDescent="0.25">
      <c r="C24">
        <v>9</v>
      </c>
      <c r="D24">
        <f t="shared" si="0"/>
        <v>1.1257621608909654E-5</v>
      </c>
    </row>
    <row r="25" spans="3:4" x14ac:dyDescent="0.25">
      <c r="C25">
        <v>10</v>
      </c>
      <c r="D25">
        <f t="shared" si="0"/>
        <v>1.5310365388117168E-6</v>
      </c>
    </row>
    <row r="26" spans="3:4" x14ac:dyDescent="0.25">
      <c r="C26">
        <v>11</v>
      </c>
      <c r="D26">
        <f t="shared" si="0"/>
        <v>1.8929179025308553E-7</v>
      </c>
    </row>
    <row r="27" spans="3:4" x14ac:dyDescent="0.25">
      <c r="C27">
        <v>12</v>
      </c>
      <c r="D27">
        <f t="shared" si="0"/>
        <v>2.1453069562016382E-8</v>
      </c>
    </row>
    <row r="28" spans="3:4" x14ac:dyDescent="0.25">
      <c r="C28">
        <v>13</v>
      </c>
      <c r="D28">
        <f t="shared" si="0"/>
        <v>2.2443211234109371E-9</v>
      </c>
    </row>
    <row r="29" spans="3:4" x14ac:dyDescent="0.25">
      <c r="C29">
        <v>14</v>
      </c>
      <c r="D29">
        <f t="shared" si="0"/>
        <v>2.1801976627420631E-10</v>
      </c>
    </row>
    <row r="30" spans="3:4" x14ac:dyDescent="0.25">
      <c r="C30">
        <v>15</v>
      </c>
      <c r="D30">
        <f t="shared" si="0"/>
        <v>1.9767125475527908E-11</v>
      </c>
    </row>
    <row r="31" spans="3:4" x14ac:dyDescent="0.25">
      <c r="C31">
        <v>16</v>
      </c>
      <c r="D31">
        <f t="shared" si="0"/>
        <v>1.6802056654198758E-12</v>
      </c>
    </row>
    <row r="32" spans="3:4" x14ac:dyDescent="0.25">
      <c r="C32">
        <v>17</v>
      </c>
      <c r="D32">
        <f t="shared" si="0"/>
        <v>1.3441645323359115E-13</v>
      </c>
    </row>
    <row r="33" spans="1:23" x14ac:dyDescent="0.25">
      <c r="C33">
        <v>18</v>
      </c>
      <c r="D33">
        <f t="shared" si="0"/>
        <v>1.0155909799871287E-14</v>
      </c>
    </row>
    <row r="34" spans="1:23" x14ac:dyDescent="0.25">
      <c r="C34" s="8" t="s">
        <v>19</v>
      </c>
      <c r="D34" s="8"/>
    </row>
    <row r="36" spans="1:23" x14ac:dyDescent="0.25">
      <c r="A36" s="1"/>
      <c r="B36" s="9" t="s">
        <v>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23" x14ac:dyDescent="0.25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23" x14ac:dyDescent="0.25">
      <c r="D38" t="s">
        <v>21</v>
      </c>
      <c r="E38" t="s">
        <v>22</v>
      </c>
    </row>
    <row r="39" spans="1:23" x14ac:dyDescent="0.25">
      <c r="D39" s="4">
        <f xml:space="preserve"> _xlfn.BINOM.DIST(3, 3, 0.8, FALSE)</f>
        <v>0.51200000000000012</v>
      </c>
      <c r="E39" t="s">
        <v>2</v>
      </c>
    </row>
    <row r="40" spans="1:23" x14ac:dyDescent="0.25">
      <c r="C40" s="12" t="s">
        <v>9</v>
      </c>
      <c r="D40" s="10" t="s">
        <v>20</v>
      </c>
    </row>
    <row r="41" spans="1:23" x14ac:dyDescent="0.25">
      <c r="A41" s="1"/>
      <c r="B41" s="7" t="s">
        <v>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3" x14ac:dyDescent="0.2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23" x14ac:dyDescent="0.25">
      <c r="D43" s="13" t="s">
        <v>24</v>
      </c>
      <c r="E43" t="s">
        <v>23</v>
      </c>
    </row>
    <row r="44" spans="1:23" x14ac:dyDescent="0.25">
      <c r="D44" s="5">
        <f>1-_xlfn.BINOM.DIST( 3, 100, 4/15, TRUE )</f>
        <v>0.99999999971300246</v>
      </c>
      <c r="E44" t="s">
        <v>25</v>
      </c>
    </row>
    <row r="45" spans="1:23" ht="15" customHeight="1" x14ac:dyDescent="0.25">
      <c r="D45" s="14" t="s">
        <v>26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23" x14ac:dyDescent="0.25"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23" x14ac:dyDescent="0.25">
      <c r="C47" s="12" t="s">
        <v>9</v>
      </c>
      <c r="D47" s="10" t="s">
        <v>27</v>
      </c>
    </row>
    <row r="48" spans="1:23" ht="15.75" thickBot="1" x14ac:dyDescent="0.3">
      <c r="D48" s="15" t="s">
        <v>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4:23" ht="30" x14ac:dyDescent="0.25">
      <c r="D49" s="16" t="s">
        <v>28</v>
      </c>
      <c r="E49" s="17" t="s">
        <v>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4:23" x14ac:dyDescent="0.25">
      <c r="D50" s="18">
        <v>0</v>
      </c>
      <c r="E50" s="19">
        <f>_xlfn.BINOM.DIST(D50,100,4/15,0)</f>
        <v>3.3895544142624474E-14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4:23" x14ac:dyDescent="0.25">
      <c r="D51" s="18">
        <v>1</v>
      </c>
      <c r="E51" s="19">
        <f t="shared" ref="E51:E114" si="1">_xlfn.BINOM.DIST(D51,100,4/15,0)</f>
        <v>1.2325652415499891E-12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4:23" x14ac:dyDescent="0.25">
      <c r="D52" s="18">
        <v>2</v>
      </c>
      <c r="E52" s="19">
        <f t="shared" si="1"/>
        <v>2.2186174347899695E-11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4:23" x14ac:dyDescent="0.25">
      <c r="D53" s="18">
        <v>3</v>
      </c>
      <c r="E53" s="19">
        <f t="shared" si="1"/>
        <v>2.6354485892050489E-10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4:23" x14ac:dyDescent="0.25">
      <c r="D54" s="18">
        <v>4</v>
      </c>
      <c r="E54" s="19">
        <f t="shared" si="1"/>
        <v>2.3239864832080918E-9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4:23" x14ac:dyDescent="0.25">
      <c r="D55" s="18">
        <v>5</v>
      </c>
      <c r="E55" s="19">
        <f t="shared" si="1"/>
        <v>1.6225651082761959E-8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4:23" x14ac:dyDescent="0.25">
      <c r="D56" s="18">
        <v>6</v>
      </c>
      <c r="E56" s="19">
        <f t="shared" si="1"/>
        <v>9.3420415324992799E-8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4:23" x14ac:dyDescent="0.25">
      <c r="D57" s="18">
        <v>7</v>
      </c>
      <c r="E57" s="19">
        <f t="shared" si="1"/>
        <v>4.561828073012647E-7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4:23" x14ac:dyDescent="0.25">
      <c r="D58" s="18">
        <v>8</v>
      </c>
      <c r="E58" s="19">
        <f t="shared" si="1"/>
        <v>1.9284091399553467E-6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4:23" x14ac:dyDescent="0.25">
      <c r="D59" s="18">
        <v>9</v>
      </c>
      <c r="E59" s="19">
        <f t="shared" si="1"/>
        <v>7.1682279141774785E-6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4:23" x14ac:dyDescent="0.25">
      <c r="D60" s="18">
        <v>10</v>
      </c>
      <c r="E60" s="19">
        <f t="shared" si="1"/>
        <v>2.3720317825096275E-5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4:23" x14ac:dyDescent="0.25">
      <c r="D61" s="18">
        <v>11</v>
      </c>
      <c r="E61" s="19">
        <f t="shared" si="1"/>
        <v>7.0572846421774115E-5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4:23" x14ac:dyDescent="0.25">
      <c r="D62" s="18">
        <v>12</v>
      </c>
      <c r="E62" s="19">
        <f t="shared" si="1"/>
        <v>1.9033282822842113E-4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4:23" x14ac:dyDescent="0.25">
      <c r="D63" s="18">
        <v>13</v>
      </c>
      <c r="E63" s="19">
        <f t="shared" si="1"/>
        <v>4.6851157717765199E-4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4:23" x14ac:dyDescent="0.25">
      <c r="D64" s="18">
        <v>14</v>
      </c>
      <c r="E64" s="19">
        <f t="shared" si="1"/>
        <v>1.0587144731027463E-3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4:23" x14ac:dyDescent="0.25">
      <c r="D65" s="18">
        <v>15</v>
      </c>
      <c r="E65" s="19">
        <f t="shared" si="1"/>
        <v>2.2072592651354197E-3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4:23" x14ac:dyDescent="0.25">
      <c r="D66" s="18">
        <v>16</v>
      </c>
      <c r="E66" s="19">
        <f t="shared" si="1"/>
        <v>4.2640235803752466E-3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4:23" x14ac:dyDescent="0.25">
      <c r="D67" s="18">
        <v>17</v>
      </c>
      <c r="E67" s="19">
        <f t="shared" si="1"/>
        <v>7.6615610855940127E-3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4:23" x14ac:dyDescent="0.25">
      <c r="D68" s="18">
        <v>18</v>
      </c>
      <c r="E68" s="19">
        <f t="shared" si="1"/>
        <v>1.2846657981905131E-2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4:23" x14ac:dyDescent="0.25">
      <c r="D69" s="18">
        <v>19</v>
      </c>
      <c r="E69" s="19">
        <f t="shared" si="1"/>
        <v>2.0161262287391773E-2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4:23" x14ac:dyDescent="0.25">
      <c r="D70" s="18">
        <v>20</v>
      </c>
      <c r="E70" s="19">
        <f t="shared" si="1"/>
        <v>2.96920408232497E-2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4:23" x14ac:dyDescent="0.25">
      <c r="D71" s="18">
        <v>21</v>
      </c>
      <c r="E71" s="19">
        <f t="shared" si="1"/>
        <v>4.1131831443462809E-2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4:23" x14ac:dyDescent="0.25">
      <c r="D72" s="18">
        <v>22</v>
      </c>
      <c r="E72" s="19">
        <f t="shared" si="1"/>
        <v>5.3709333620389405E-2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4:23" x14ac:dyDescent="0.25">
      <c r="D73" s="18">
        <v>23</v>
      </c>
      <c r="E73" s="19">
        <f t="shared" si="1"/>
        <v>6.6234435136606692E-2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4:23" x14ac:dyDescent="0.25">
      <c r="D74" s="18">
        <v>24</v>
      </c>
      <c r="E74" s="19">
        <f t="shared" si="1"/>
        <v>7.7273507659374477E-2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4:23" x14ac:dyDescent="0.25">
      <c r="D75" s="18">
        <v>25</v>
      </c>
      <c r="E75" s="19">
        <f t="shared" si="1"/>
        <v>8.5422350285272147E-2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4:23" x14ac:dyDescent="0.25">
      <c r="D76" s="22">
        <v>26</v>
      </c>
      <c r="E76" s="23">
        <f t="shared" si="1"/>
        <v>8.9603863935600117E-2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4:23" x14ac:dyDescent="0.25">
      <c r="D77" s="22">
        <v>27</v>
      </c>
      <c r="E77" s="23">
        <f t="shared" si="1"/>
        <v>8.930216742403245E-2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4:23" x14ac:dyDescent="0.25">
      <c r="D78" s="18">
        <v>28</v>
      </c>
      <c r="E78" s="19">
        <f t="shared" si="1"/>
        <v>8.4663093791615157E-2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4:23" x14ac:dyDescent="0.25">
      <c r="D79" s="18">
        <v>29</v>
      </c>
      <c r="E79" s="19">
        <f t="shared" si="1"/>
        <v>7.6435645805596142E-2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4:23" x14ac:dyDescent="0.25">
      <c r="D80" s="18">
        <v>30</v>
      </c>
      <c r="E80" s="19">
        <f t="shared" si="1"/>
        <v>6.5780980026634212E-2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4:23" x14ac:dyDescent="0.25">
      <c r="D81" s="18">
        <v>31</v>
      </c>
      <c r="E81" s="19">
        <f t="shared" si="1"/>
        <v>5.4013707939758342E-2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4:23" x14ac:dyDescent="0.25">
      <c r="D82" s="18">
        <v>32</v>
      </c>
      <c r="E82" s="19">
        <f t="shared" si="1"/>
        <v>4.2351657361855928E-2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4:23" x14ac:dyDescent="0.25">
      <c r="D83" s="18">
        <v>33</v>
      </c>
      <c r="E83" s="19">
        <f t="shared" si="1"/>
        <v>3.1734575213291517E-2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4:23" x14ac:dyDescent="0.25">
      <c r="D84" s="18">
        <v>34</v>
      </c>
      <c r="E84" s="19">
        <f t="shared" si="1"/>
        <v>2.274028384267944E-2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4:23" x14ac:dyDescent="0.25">
      <c r="D85" s="18">
        <v>35</v>
      </c>
      <c r="E85" s="19">
        <f t="shared" si="1"/>
        <v>1.5593337492123095E-2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4:23" x14ac:dyDescent="0.25">
      <c r="D86" s="18">
        <v>36</v>
      </c>
      <c r="E86" s="19">
        <f t="shared" si="1"/>
        <v>1.0238049868565665E-2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4:23" x14ac:dyDescent="0.25">
      <c r="D87" s="18">
        <v>37</v>
      </c>
      <c r="E87" s="19">
        <f t="shared" si="1"/>
        <v>6.4396579025867576E-3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4:23" x14ac:dyDescent="0.25">
      <c r="D88" s="18">
        <v>38</v>
      </c>
      <c r="E88" s="19">
        <f t="shared" si="1"/>
        <v>3.882281797731724E-3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4:23" x14ac:dyDescent="0.25">
      <c r="D89" s="18">
        <v>39</v>
      </c>
      <c r="E89" s="19">
        <f t="shared" si="1"/>
        <v>2.2443027641898938E-3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4:23" x14ac:dyDescent="0.25">
      <c r="D90" s="18">
        <v>40</v>
      </c>
      <c r="E90" s="19">
        <f t="shared" si="1"/>
        <v>1.2445678965053116E-3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4:23" x14ac:dyDescent="0.25">
      <c r="D91" s="18">
        <v>41</v>
      </c>
      <c r="E91" s="19">
        <f t="shared" si="1"/>
        <v>6.6229777197621706E-4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4:23" x14ac:dyDescent="0.25">
      <c r="D92" s="18">
        <v>42</v>
      </c>
      <c r="E92" s="19">
        <f t="shared" si="1"/>
        <v>3.3831661079304555E-4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4:23" x14ac:dyDescent="0.25">
      <c r="D93" s="18">
        <v>43</v>
      </c>
      <c r="E93" s="19">
        <f t="shared" si="1"/>
        <v>1.6593964842280553E-4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4:23" x14ac:dyDescent="0.25">
      <c r="D94" s="18">
        <v>44</v>
      </c>
      <c r="E94" s="19">
        <f t="shared" si="1"/>
        <v>7.816991702561891E-5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4:23" x14ac:dyDescent="0.25">
      <c r="D95" s="18">
        <v>45</v>
      </c>
      <c r="E95" s="19">
        <f t="shared" si="1"/>
        <v>3.5373861441896008E-5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4:23" x14ac:dyDescent="0.25">
      <c r="D96" s="18">
        <v>46</v>
      </c>
      <c r="E96" s="19">
        <f t="shared" si="1"/>
        <v>1.5379939757346197E-5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4:23" x14ac:dyDescent="0.25">
      <c r="D97" s="18">
        <v>47</v>
      </c>
      <c r="E97" s="19">
        <f t="shared" si="1"/>
        <v>6.4256614846939468E-6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4:23" x14ac:dyDescent="0.25">
      <c r="D98" s="18">
        <v>48</v>
      </c>
      <c r="E98" s="19">
        <f t="shared" si="1"/>
        <v>2.5800004446119722E-6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4:23" x14ac:dyDescent="0.25">
      <c r="D99" s="18">
        <v>49</v>
      </c>
      <c r="E99" s="19">
        <f t="shared" si="1"/>
        <v>9.9562169291148576E-7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4:23" x14ac:dyDescent="0.25">
      <c r="D100" s="18">
        <v>50</v>
      </c>
      <c r="E100" s="19">
        <f t="shared" si="1"/>
        <v>3.6928513700716667E-7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4:23" x14ac:dyDescent="0.25">
      <c r="D101" s="18">
        <v>51</v>
      </c>
      <c r="E101" s="19">
        <f t="shared" si="1"/>
        <v>1.3165245526102247E-7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4:23" x14ac:dyDescent="0.25">
      <c r="D102" s="18">
        <v>52</v>
      </c>
      <c r="E102" s="19">
        <f t="shared" si="1"/>
        <v>4.5111680474056677E-8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4:23" x14ac:dyDescent="0.25">
      <c r="D103" s="18">
        <v>53</v>
      </c>
      <c r="E103" s="19">
        <f t="shared" si="1"/>
        <v>1.4856676931421676E-8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4:23" x14ac:dyDescent="0.25">
      <c r="D104" s="18">
        <v>54</v>
      </c>
      <c r="E104" s="19">
        <f t="shared" si="1"/>
        <v>4.7021132375543408E-9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4:23" x14ac:dyDescent="0.25">
      <c r="D105" s="18">
        <v>55</v>
      </c>
      <c r="E105" s="19">
        <f t="shared" si="1"/>
        <v>1.4300641912561991E-9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4:23" x14ac:dyDescent="0.25">
      <c r="D106" s="18">
        <v>56</v>
      </c>
      <c r="E106" s="19">
        <f t="shared" si="1"/>
        <v>4.1787590004239326E-10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4:23" x14ac:dyDescent="0.25">
      <c r="D107" s="18">
        <v>57</v>
      </c>
      <c r="E107" s="19">
        <f t="shared" si="1"/>
        <v>1.1729849825751487E-10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4:23" x14ac:dyDescent="0.25">
      <c r="D108" s="18">
        <v>58</v>
      </c>
      <c r="E108" s="19">
        <f t="shared" si="1"/>
        <v>3.162279263368744E-11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4:23" x14ac:dyDescent="0.25">
      <c r="D109" s="18">
        <v>59</v>
      </c>
      <c r="E109" s="19">
        <f t="shared" si="1"/>
        <v>8.185869279598527E-12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4:23" x14ac:dyDescent="0.25">
      <c r="D110" s="18">
        <v>60</v>
      </c>
      <c r="E110" s="19">
        <f t="shared" si="1"/>
        <v>2.0340644876578118E-12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4:23" x14ac:dyDescent="0.25">
      <c r="D111" s="18">
        <v>61</v>
      </c>
      <c r="E111" s="19">
        <f t="shared" si="1"/>
        <v>4.8502282865163799E-13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4:23" x14ac:dyDescent="0.25">
      <c r="D112" s="18">
        <v>62</v>
      </c>
      <c r="E112" s="19">
        <f t="shared" si="1"/>
        <v>1.1094363822530315E-13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4:23" x14ac:dyDescent="0.25">
      <c r="D113" s="18">
        <v>63</v>
      </c>
      <c r="E113" s="19">
        <f t="shared" si="1"/>
        <v>2.4333958167742994E-14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4:23" x14ac:dyDescent="0.25">
      <c r="D114" s="18">
        <v>64</v>
      </c>
      <c r="E114" s="19">
        <f t="shared" si="1"/>
        <v>5.11566166026416E-15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4:23" x14ac:dyDescent="0.25">
      <c r="D115" s="18">
        <v>65</v>
      </c>
      <c r="E115" s="19">
        <f t="shared" ref="E115:E150" si="2">_xlfn.BINOM.DIST(D115,100,4/15,0)</f>
        <v>1.0302871036056457E-15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4:23" x14ac:dyDescent="0.25">
      <c r="D116" s="18">
        <v>66</v>
      </c>
      <c r="E116" s="19">
        <f t="shared" si="2"/>
        <v>1.9867795386334788E-16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4:23" x14ac:dyDescent="0.25">
      <c r="D117" s="18">
        <v>67</v>
      </c>
      <c r="E117" s="19">
        <f t="shared" si="2"/>
        <v>3.6662417537877018E-17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4:23" x14ac:dyDescent="0.25">
      <c r="D118" s="18">
        <v>68</v>
      </c>
      <c r="E118" s="19">
        <f t="shared" si="2"/>
        <v>6.4698383890371076E-18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4:23" x14ac:dyDescent="0.25">
      <c r="D119" s="18">
        <v>69</v>
      </c>
      <c r="E119" s="19">
        <f t="shared" si="2"/>
        <v>1.0910926400484137E-18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4:23" x14ac:dyDescent="0.25">
      <c r="D120" s="18">
        <v>70</v>
      </c>
      <c r="E120" s="19">
        <f t="shared" si="2"/>
        <v>1.7570842515065272E-19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4:23" x14ac:dyDescent="0.25">
      <c r="D121" s="18">
        <v>71</v>
      </c>
      <c r="E121" s="19">
        <f t="shared" si="2"/>
        <v>2.6997453288192494E-20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4:23" x14ac:dyDescent="0.25">
      <c r="D122" s="18">
        <v>72</v>
      </c>
      <c r="E122" s="19">
        <f t="shared" si="2"/>
        <v>3.9541724513009691E-21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4:23" x14ac:dyDescent="0.25">
      <c r="D123" s="18">
        <v>73</v>
      </c>
      <c r="E123" s="19">
        <f t="shared" si="2"/>
        <v>5.5151595833837473E-22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4:23" x14ac:dyDescent="0.25">
      <c r="D124" s="18">
        <v>74</v>
      </c>
      <c r="E124" s="19">
        <f t="shared" si="2"/>
        <v>7.3174107494524526E-23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4:23" x14ac:dyDescent="0.25">
      <c r="D125" s="18">
        <v>75</v>
      </c>
      <c r="E125" s="19">
        <f t="shared" si="2"/>
        <v>9.2243723387037553E-24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4:23" x14ac:dyDescent="0.25">
      <c r="D126" s="18">
        <v>76</v>
      </c>
      <c r="E126" s="19">
        <f t="shared" si="2"/>
        <v>1.1033938204191075E-24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4:23" x14ac:dyDescent="0.25">
      <c r="D127" s="18">
        <v>77</v>
      </c>
      <c r="E127" s="19">
        <f t="shared" si="2"/>
        <v>1.2505998436863719E-25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4:23" x14ac:dyDescent="0.25">
      <c r="D128" s="18">
        <v>78</v>
      </c>
      <c r="E128" s="19">
        <f t="shared" si="2"/>
        <v>1.3409695293606579E-26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4:23" x14ac:dyDescent="0.25">
      <c r="D129" s="18">
        <v>79</v>
      </c>
      <c r="E129" s="19">
        <f t="shared" si="2"/>
        <v>1.3579438272006684E-27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4:23" x14ac:dyDescent="0.25">
      <c r="D130" s="18">
        <v>80</v>
      </c>
      <c r="E130" s="19">
        <f t="shared" si="2"/>
        <v>1.296219107782435E-28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4:23" x14ac:dyDescent="0.25">
      <c r="D131" s="18">
        <v>81</v>
      </c>
      <c r="E131" s="19">
        <f t="shared" si="2"/>
        <v>1.1638330934073675E-29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4:23" x14ac:dyDescent="0.25">
      <c r="D132" s="18">
        <v>82</v>
      </c>
      <c r="E132" s="19">
        <f t="shared" si="2"/>
        <v>9.8061324943414982E-31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4:23" x14ac:dyDescent="0.25">
      <c r="D133" s="18">
        <v>83</v>
      </c>
      <c r="E133" s="19">
        <f t="shared" si="2"/>
        <v>7.7332041576405915E-32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4:23" x14ac:dyDescent="0.25">
      <c r="D134" s="18">
        <v>84</v>
      </c>
      <c r="E134" s="19">
        <f t="shared" si="2"/>
        <v>5.691102626835043E-33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4:23" x14ac:dyDescent="0.25">
      <c r="D135" s="18">
        <v>85</v>
      </c>
      <c r="E135" s="19">
        <f t="shared" si="2"/>
        <v>3.8955140975128296E-34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4:23" x14ac:dyDescent="0.25">
      <c r="D136" s="18">
        <v>86</v>
      </c>
      <c r="E136" s="19">
        <f t="shared" si="2"/>
        <v>2.4707277574076822E-35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4:23" x14ac:dyDescent="0.25">
      <c r="D137" s="18">
        <v>87</v>
      </c>
      <c r="E137" s="19">
        <f t="shared" si="2"/>
        <v>1.4457759082009524E-36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4:23" x14ac:dyDescent="0.25">
      <c r="D138" s="18">
        <v>88</v>
      </c>
      <c r="E138" s="19">
        <f t="shared" si="2"/>
        <v>7.7665647961207026E-38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4:23" x14ac:dyDescent="0.25">
      <c r="D139" s="18">
        <v>89</v>
      </c>
      <c r="E139" s="19">
        <f t="shared" si="2"/>
        <v>3.8079173668415673E-39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4:23" x14ac:dyDescent="0.25">
      <c r="D140" s="18">
        <v>90</v>
      </c>
      <c r="E140" s="19">
        <f t="shared" si="2"/>
        <v>1.6924077185962833E-40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4:23" x14ac:dyDescent="0.25">
      <c r="D141" s="18">
        <v>91</v>
      </c>
      <c r="E141" s="19">
        <f t="shared" si="2"/>
        <v>6.7628680063787141E-42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4:23" x14ac:dyDescent="0.25">
      <c r="D142" s="18">
        <v>92</v>
      </c>
      <c r="E142" s="19">
        <f t="shared" si="2"/>
        <v>2.4057633224272185E-43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4:23" x14ac:dyDescent="0.25">
      <c r="D143" s="18">
        <v>93</v>
      </c>
      <c r="E143" s="19">
        <f t="shared" si="2"/>
        <v>7.5253593663411687E-45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4:23" x14ac:dyDescent="0.25">
      <c r="D144" s="18">
        <v>94</v>
      </c>
      <c r="E144" s="19">
        <f t="shared" si="2"/>
        <v>2.0378149154502259E-46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4:23" x14ac:dyDescent="0.25">
      <c r="D145" s="18">
        <v>95</v>
      </c>
      <c r="E145" s="19">
        <f t="shared" si="2"/>
        <v>4.6801490881154909E-48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4:23" x14ac:dyDescent="0.25">
      <c r="D146" s="18">
        <v>96</v>
      </c>
      <c r="E146" s="19">
        <f t="shared" si="2"/>
        <v>8.863918727491233E-50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4:23" x14ac:dyDescent="0.25">
      <c r="D147" s="18">
        <v>97</v>
      </c>
      <c r="E147" s="19">
        <f t="shared" si="2"/>
        <v>1.3291724427353713E-51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4:23" x14ac:dyDescent="0.25">
      <c r="D148" s="18">
        <v>98</v>
      </c>
      <c r="E148" s="19">
        <f t="shared" si="2"/>
        <v>1.4795982664957469E-53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4:23" x14ac:dyDescent="0.25">
      <c r="D149" s="18">
        <v>99</v>
      </c>
      <c r="E149" s="19">
        <f t="shared" si="2"/>
        <v>1.0869408752953046E-55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4:23" ht="15.75" thickBot="1" x14ac:dyDescent="0.3">
      <c r="D150" s="20">
        <v>100</v>
      </c>
      <c r="E150" s="21">
        <f t="shared" si="2"/>
        <v>3.9525122738011099E-58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</sheetData>
  <mergeCells count="7">
    <mergeCell ref="D45:M46"/>
    <mergeCell ref="B1:O2"/>
    <mergeCell ref="B6:O7"/>
    <mergeCell ref="B11:O12"/>
    <mergeCell ref="C34:D34"/>
    <mergeCell ref="B36:O37"/>
    <mergeCell ref="B41:O4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08E0EC4C68404B8D9C32F514980574" ma:contentTypeVersion="7" ma:contentTypeDescription="Vytvoří nový dokument" ma:contentTypeScope="" ma:versionID="ca4c7162d6f11ebbe0306fbb7b52d735">
  <xsd:schema xmlns:xsd="http://www.w3.org/2001/XMLSchema" xmlns:xs="http://www.w3.org/2001/XMLSchema" xmlns:p="http://schemas.microsoft.com/office/2006/metadata/properties" xmlns:ns3="fbbae292-cfd9-4ef6-9e96-15ce136cafe7" xmlns:ns4="a592ddc8-cbea-423c-96e2-9044beaf22d8" targetNamespace="http://schemas.microsoft.com/office/2006/metadata/properties" ma:root="true" ma:fieldsID="993adc1e31e3afaeebd1b9082f969e1c" ns3:_="" ns4:_="">
    <xsd:import namespace="fbbae292-cfd9-4ef6-9e96-15ce136cafe7"/>
    <xsd:import namespace="a592ddc8-cbea-423c-96e2-9044beaf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e292-cfd9-4ef6-9e96-15ce136ca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2ddc8-cbea-423c-96e2-9044beaf2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C19CCE-9CDC-4050-834D-F7C161184DB3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a592ddc8-cbea-423c-96e2-9044beaf22d8"/>
    <ds:schemaRef ds:uri="http://schemas.microsoft.com/office/infopath/2007/PartnerControls"/>
    <ds:schemaRef ds:uri="fbbae292-cfd9-4ef6-9e96-15ce136cafe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1EA65C-5CF9-4B08-8697-DACC382966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8DB6CF-7F3C-433D-A260-28DC4164F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bae292-cfd9-4ef6-9e96-15ce136cafe7"/>
    <ds:schemaRef ds:uri="a592ddc8-cbea-423c-96e2-9044beaf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20.3.2023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TomeckovaI</dc:creator>
  <cp:lastModifiedBy>TomeckovaI</cp:lastModifiedBy>
  <dcterms:created xsi:type="dcterms:W3CDTF">2023-03-20T14:47:14Z</dcterms:created>
  <dcterms:modified xsi:type="dcterms:W3CDTF">2023-03-27T07:12:02Z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0x010100C208E0EC4C68404B8D9C32F514980574</vt:lpwstr>
  </property>
</Properties>
</file>