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tomeckovai\Plocha\SZD_Stat 1\denni09\"/>
    </mc:Choice>
  </mc:AlternateContent>
  <xr:revisionPtr revIDLastSave="0" documentId="13_ncr:1_{FA39D187-40EF-4F5C-9D5F-7AD7D55D236E}" xr6:coauthVersionLast="47" xr6:coauthVersionMax="47" xr10:uidLastSave="{00000000-0000-0000-0000-000000000000}"/>
  <bookViews>
    <workbookView xWindow="735" yWindow="735" windowWidth="15375" windowHeight="7875" xr2:uid="{DBE6DDF2-C05C-4582-9CA2-7EDAAA413F0E}"/>
  </bookViews>
  <sheets>
    <sheet name="klienti cestovní kanceláře" sheetId="2" r:id="rId1"/>
    <sheet name="nehody ve městě" sheetId="3" r:id="rId2"/>
    <sheet name="pisemky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" l="1"/>
  <c r="D32" i="4"/>
  <c r="I30" i="4"/>
  <c r="G30" i="4"/>
  <c r="E30" i="4"/>
  <c r="C30" i="4"/>
  <c r="I27" i="4"/>
  <c r="G27" i="4"/>
  <c r="G25" i="4"/>
  <c r="G21" i="4"/>
  <c r="J20" i="4"/>
  <c r="I20" i="4"/>
  <c r="F20" i="4"/>
  <c r="E20" i="4"/>
  <c r="D20" i="4"/>
  <c r="C20" i="4"/>
  <c r="J15" i="4"/>
  <c r="I15" i="4"/>
  <c r="H15" i="4"/>
  <c r="G15" i="4"/>
  <c r="F15" i="4"/>
  <c r="E15" i="4"/>
  <c r="D15" i="4"/>
  <c r="C15" i="4"/>
  <c r="F13" i="4"/>
  <c r="H10" i="4"/>
  <c r="F10" i="4"/>
  <c r="E10" i="4"/>
  <c r="C8" i="4"/>
  <c r="E7" i="4"/>
</calcChain>
</file>

<file path=xl/sharedStrings.xml><?xml version="1.0" encoding="utf-8"?>
<sst xmlns="http://schemas.openxmlformats.org/spreadsheetml/2006/main" count="91" uniqueCount="55">
  <si>
    <t>1.příklad</t>
  </si>
  <si>
    <t xml:space="preserve">Zpracujte počty klientů v cestovní kanceláři, které byly zaznamenány v jednotlivých dnech prosince roku 2022. </t>
  </si>
  <si>
    <t>Určete všechny probrané číselné charakteristiky a uveďte, co lze z jejich hodnot usoudit.</t>
  </si>
  <si>
    <t>počet nehod</t>
  </si>
  <si>
    <t>počet dnů s uvedeným počtem nehod</t>
  </si>
  <si>
    <t>V městě byl po dobu 60 dnů evidován počet dopravních nehod v průběhu každého dne</t>
  </si>
  <si>
    <t>2. příklad</t>
  </si>
  <si>
    <t>Zpracujte hodnoty pomocí číselných charakteristik a výsledky interpretujte</t>
  </si>
  <si>
    <t>a podle počtu nehod v jednom dni vytvořena tabulka.</t>
  </si>
  <si>
    <t>3. příklad</t>
  </si>
  <si>
    <t>-</t>
  </si>
  <si>
    <t>1,5</t>
  </si>
  <si>
    <t>1.testík</t>
  </si>
  <si>
    <t>2.testík</t>
  </si>
  <si>
    <t>3.testík</t>
  </si>
  <si>
    <t>4.testík</t>
  </si>
  <si>
    <t>5.testík</t>
  </si>
  <si>
    <t>6.testík</t>
  </si>
  <si>
    <t>7.testík</t>
  </si>
  <si>
    <t>8.testík</t>
  </si>
  <si>
    <t>student č.1</t>
  </si>
  <si>
    <t>student č.2</t>
  </si>
  <si>
    <t>student č.3</t>
  </si>
  <si>
    <t>student č.4</t>
  </si>
  <si>
    <t>student č.5</t>
  </si>
  <si>
    <t>student č.6</t>
  </si>
  <si>
    <t>student č.7</t>
  </si>
  <si>
    <t>student č.8</t>
  </si>
  <si>
    <t>student č.9</t>
  </si>
  <si>
    <t>student č.10</t>
  </si>
  <si>
    <t>student č.11</t>
  </si>
  <si>
    <t>student č.12</t>
  </si>
  <si>
    <t>student č.13</t>
  </si>
  <si>
    <t>student č.14</t>
  </si>
  <si>
    <t>student č.15</t>
  </si>
  <si>
    <t>student č.16</t>
  </si>
  <si>
    <t>student č.17</t>
  </si>
  <si>
    <t>student č.18</t>
  </si>
  <si>
    <t>student č.19</t>
  </si>
  <si>
    <t>student č.20</t>
  </si>
  <si>
    <t>student č.21</t>
  </si>
  <si>
    <t>student č.22</t>
  </si>
  <si>
    <t>student č.23</t>
  </si>
  <si>
    <t>student č.24</t>
  </si>
  <si>
    <t>student č.25</t>
  </si>
  <si>
    <t>student č.26</t>
  </si>
  <si>
    <t>student č.27</t>
  </si>
  <si>
    <t>student č.28</t>
  </si>
  <si>
    <t>student č.29</t>
  </si>
  <si>
    <t>student č.30</t>
  </si>
  <si>
    <t>student č.31</t>
  </si>
  <si>
    <t>V tabulce jsou uvedeny bodové zisky studentů v průběhu jednoho semestru z 8mi testíků. Každý byl na jinou část probírané látky.</t>
  </si>
  <si>
    <t xml:space="preserve">Spočtěte k jednotlivým testům číselné charakteristiky a na základě jejich hodnot poraďte nerozhodnému studentovi, který test bude nejvýhodnější si opravit. </t>
  </si>
  <si>
    <t>O výhodnosti či nevýhodnosti rozhodujeme na základě výsledků celé skupiny.</t>
  </si>
  <si>
    <t>Můžete navíc využít funkcí excelu MAX() a MIN()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</si>
</sst>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#&quot; b.&quot;;;0&quot; b.&quot;"/>
    <numFmt numFmtId="165" formatCode="0.##&quot; b.&quot;;\-0.##&quot; b.&quot;;0&quot; b.&quot;"/>
    <numFmt numFmtId="166" formatCode="0_ ;\-0\ "/>
    <numFmt numFmtId="167" formatCode="0&quot; studentů&quot;"/>
    <numFmt numFmtId="168" formatCode="0&quot; st.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vertical="center"/>
    </xf>
    <xf numFmtId="164" fontId="4" fillId="3" borderId="6" xfId="0" quotePrefix="1" applyNumberFormat="1" applyFont="1" applyFill="1" applyBorder="1" applyAlignment="1">
      <alignment horizontal="center"/>
    </xf>
    <xf numFmtId="165" fontId="4" fillId="3" borderId="6" xfId="0" quotePrefix="1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165" fontId="2" fillId="3" borderId="6" xfId="0" quotePrefix="1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5" fontId="4" fillId="3" borderId="7" xfId="0" applyNumberFormat="1" applyFont="1" applyFill="1" applyBorder="1" applyAlignment="1">
      <alignment horizontal="center"/>
    </xf>
    <xf numFmtId="165" fontId="4" fillId="3" borderId="7" xfId="0" quotePrefix="1" applyNumberFormat="1" applyFont="1" applyFill="1" applyBorder="1" applyAlignment="1">
      <alignment horizontal="center"/>
    </xf>
    <xf numFmtId="165" fontId="2" fillId="3" borderId="7" xfId="0" quotePrefix="1" applyNumberFormat="1" applyFont="1" applyFill="1" applyBorder="1" applyAlignment="1">
      <alignment horizontal="center"/>
    </xf>
    <xf numFmtId="165" fontId="2" fillId="3" borderId="7" xfId="0" applyNumberFormat="1" applyFont="1" applyFill="1" applyBorder="1" applyAlignment="1">
      <alignment horizontal="center"/>
    </xf>
    <xf numFmtId="166" fontId="4" fillId="0" borderId="0" xfId="0" applyNumberFormat="1" applyFont="1"/>
    <xf numFmtId="0" fontId="4" fillId="0" borderId="0" xfId="0" applyFont="1"/>
    <xf numFmtId="165" fontId="8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 vertical="center"/>
    </xf>
    <xf numFmtId="165" fontId="4" fillId="0" borderId="0" xfId="0" quotePrefix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 indent="1"/>
    </xf>
    <xf numFmtId="14" fontId="9" fillId="2" borderId="5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65" fontId="4" fillId="3" borderId="8" xfId="0" quotePrefix="1" applyNumberFormat="1" applyFont="1" applyFill="1" applyBorder="1" applyAlignment="1">
      <alignment horizontal="center"/>
    </xf>
    <xf numFmtId="165" fontId="2" fillId="3" borderId="8" xfId="0" quotePrefix="1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165" fontId="7" fillId="0" borderId="0" xfId="0" quotePrefix="1" applyNumberFormat="1" applyFont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165" fontId="5" fillId="3" borderId="7" xfId="0" quotePrefix="1" applyNumberFormat="1" applyFont="1" applyFill="1" applyBorder="1" applyAlignment="1">
      <alignment horizontal="center"/>
    </xf>
    <xf numFmtId="165" fontId="6" fillId="3" borderId="7" xfId="0" quotePrefix="1" applyNumberFormat="1" applyFont="1" applyFill="1" applyBorder="1" applyAlignment="1">
      <alignment horizontal="center"/>
    </xf>
    <xf numFmtId="165" fontId="6" fillId="3" borderId="7" xfId="0" applyNumberFormat="1" applyFont="1" applyFill="1" applyBorder="1" applyAlignment="1">
      <alignment horizontal="center"/>
    </xf>
    <xf numFmtId="165" fontId="0" fillId="3" borderId="7" xfId="0" quotePrefix="1" applyNumberForma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14" fontId="3" fillId="2" borderId="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5803-0039-4CF9-8BE6-C5D4A6267FCD}">
  <dimension ref="A1:B33"/>
  <sheetViews>
    <sheetView tabSelected="1" workbookViewId="0">
      <selection activeCell="E17" sqref="E17"/>
    </sheetView>
  </sheetViews>
  <sheetFormatPr defaultRowHeight="15" x14ac:dyDescent="0.25"/>
  <sheetData>
    <row r="1" spans="1:2" s="1" customFormat="1" x14ac:dyDescent="0.25">
      <c r="A1" s="2" t="s">
        <v>0</v>
      </c>
      <c r="B1" s="1" t="s">
        <v>1</v>
      </c>
    </row>
    <row r="2" spans="1:2" s="1" customFormat="1" ht="15.75" thickBot="1" x14ac:dyDescent="0.3">
      <c r="A2" s="2"/>
      <c r="B2" s="1" t="s">
        <v>2</v>
      </c>
    </row>
    <row r="3" spans="1:2" x14ac:dyDescent="0.25">
      <c r="B3" s="3">
        <v>10</v>
      </c>
    </row>
    <row r="4" spans="1:2" x14ac:dyDescent="0.25">
      <c r="B4" s="4">
        <v>12</v>
      </c>
    </row>
    <row r="5" spans="1:2" x14ac:dyDescent="0.25">
      <c r="B5" s="4">
        <v>12</v>
      </c>
    </row>
    <row r="6" spans="1:2" x14ac:dyDescent="0.25">
      <c r="B6" s="4">
        <v>13</v>
      </c>
    </row>
    <row r="7" spans="1:2" x14ac:dyDescent="0.25">
      <c r="B7" s="4">
        <v>18</v>
      </c>
    </row>
    <row r="8" spans="1:2" x14ac:dyDescent="0.25">
      <c r="B8" s="4">
        <v>8</v>
      </c>
    </row>
    <row r="9" spans="1:2" x14ac:dyDescent="0.25">
      <c r="B9" s="4">
        <v>5</v>
      </c>
    </row>
    <row r="10" spans="1:2" x14ac:dyDescent="0.25">
      <c r="B10" s="4">
        <v>8</v>
      </c>
    </row>
    <row r="11" spans="1:2" x14ac:dyDescent="0.25">
      <c r="B11" s="4">
        <v>10</v>
      </c>
    </row>
    <row r="12" spans="1:2" x14ac:dyDescent="0.25">
      <c r="B12" s="4">
        <v>4</v>
      </c>
    </row>
    <row r="13" spans="1:2" x14ac:dyDescent="0.25">
      <c r="B13" s="4">
        <v>8</v>
      </c>
    </row>
    <row r="14" spans="1:2" x14ac:dyDescent="0.25">
      <c r="B14" s="4">
        <v>0</v>
      </c>
    </row>
    <row r="15" spans="1:2" x14ac:dyDescent="0.25">
      <c r="B15" s="4">
        <v>13</v>
      </c>
    </row>
    <row r="16" spans="1:2" x14ac:dyDescent="0.25">
      <c r="B16" s="4">
        <v>0</v>
      </c>
    </row>
    <row r="17" spans="2:2" x14ac:dyDescent="0.25">
      <c r="B17" s="4">
        <v>1</v>
      </c>
    </row>
    <row r="18" spans="2:2" x14ac:dyDescent="0.25">
      <c r="B18" s="4">
        <v>7</v>
      </c>
    </row>
    <row r="19" spans="2:2" x14ac:dyDescent="0.25">
      <c r="B19" s="4">
        <v>11</v>
      </c>
    </row>
    <row r="20" spans="2:2" x14ac:dyDescent="0.25">
      <c r="B20" s="4">
        <v>20</v>
      </c>
    </row>
    <row r="21" spans="2:2" x14ac:dyDescent="0.25">
      <c r="B21" s="4">
        <v>11</v>
      </c>
    </row>
    <row r="22" spans="2:2" x14ac:dyDescent="0.25">
      <c r="B22" s="4">
        <v>13</v>
      </c>
    </row>
    <row r="23" spans="2:2" x14ac:dyDescent="0.25">
      <c r="B23" s="4">
        <v>13</v>
      </c>
    </row>
    <row r="24" spans="2:2" x14ac:dyDescent="0.25">
      <c r="B24" s="4">
        <v>6</v>
      </c>
    </row>
    <row r="25" spans="2:2" x14ac:dyDescent="0.25">
      <c r="B25" s="4">
        <v>13</v>
      </c>
    </row>
    <row r="26" spans="2:2" x14ac:dyDescent="0.25">
      <c r="B26" s="4">
        <v>0</v>
      </c>
    </row>
    <row r="27" spans="2:2" x14ac:dyDescent="0.25">
      <c r="B27" s="4">
        <v>1</v>
      </c>
    </row>
    <row r="28" spans="2:2" x14ac:dyDescent="0.25">
      <c r="B28" s="4">
        <v>14</v>
      </c>
    </row>
    <row r="29" spans="2:2" x14ac:dyDescent="0.25">
      <c r="B29" s="4">
        <v>1</v>
      </c>
    </row>
    <row r="30" spans="2:2" x14ac:dyDescent="0.25">
      <c r="B30" s="4">
        <v>10</v>
      </c>
    </row>
    <row r="31" spans="2:2" x14ac:dyDescent="0.25">
      <c r="B31" s="4">
        <v>13</v>
      </c>
    </row>
    <row r="32" spans="2:2" x14ac:dyDescent="0.25">
      <c r="B32" s="4">
        <v>13</v>
      </c>
    </row>
    <row r="33" spans="2:2" ht="15.75" thickBot="1" x14ac:dyDescent="0.3">
      <c r="B33" s="5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E637-9D67-4AFC-A5AA-874CCE57D061}">
  <dimension ref="A1:J5"/>
  <sheetViews>
    <sheetView workbookViewId="0">
      <selection activeCell="H12" sqref="H12"/>
    </sheetView>
  </sheetViews>
  <sheetFormatPr defaultRowHeight="15" x14ac:dyDescent="0.25"/>
  <cols>
    <col min="3" max="3" width="15.42578125" customWidth="1"/>
    <col min="4" max="9" width="7.5703125" customWidth="1"/>
    <col min="10" max="10" width="8.28515625" customWidth="1"/>
  </cols>
  <sheetData>
    <row r="1" spans="1:10" s="1" customFormat="1" x14ac:dyDescent="0.25">
      <c r="A1" s="2" t="s">
        <v>6</v>
      </c>
      <c r="C1" s="1" t="s">
        <v>5</v>
      </c>
    </row>
    <row r="2" spans="1:10" s="1" customFormat="1" x14ac:dyDescent="0.25">
      <c r="C2" s="1" t="s">
        <v>8</v>
      </c>
    </row>
    <row r="3" spans="1:10" s="1" customFormat="1" x14ac:dyDescent="0.25">
      <c r="C3" s="1" t="s">
        <v>7</v>
      </c>
    </row>
    <row r="4" spans="1:10" x14ac:dyDescent="0.25">
      <c r="C4" s="6" t="s">
        <v>3</v>
      </c>
      <c r="D4" s="7">
        <v>0</v>
      </c>
      <c r="E4" s="7">
        <v>1</v>
      </c>
      <c r="F4" s="7">
        <v>2</v>
      </c>
      <c r="G4" s="7">
        <v>3</v>
      </c>
      <c r="H4" s="7">
        <v>4</v>
      </c>
      <c r="I4" s="7">
        <v>5</v>
      </c>
      <c r="J4" s="7">
        <v>6</v>
      </c>
    </row>
    <row r="5" spans="1:10" ht="45" x14ac:dyDescent="0.25">
      <c r="C5" s="8" t="s">
        <v>4</v>
      </c>
      <c r="D5" s="9">
        <v>4</v>
      </c>
      <c r="E5" s="9">
        <v>28</v>
      </c>
      <c r="F5" s="9">
        <v>10</v>
      </c>
      <c r="G5" s="9">
        <v>7</v>
      </c>
      <c r="H5" s="9">
        <v>6</v>
      </c>
      <c r="I5" s="9">
        <v>4</v>
      </c>
      <c r="J5" s="9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620F-5EAB-45BD-9FAE-05F1B4D1A6E8}">
  <dimension ref="A1:P44"/>
  <sheetViews>
    <sheetView workbookViewId="0">
      <selection activeCell="L5" sqref="L5"/>
    </sheetView>
  </sheetViews>
  <sheetFormatPr defaultRowHeight="15" x14ac:dyDescent="0.25"/>
  <cols>
    <col min="2" max="2" width="10.7109375" customWidth="1"/>
    <col min="3" max="8" width="9.5703125" bestFit="1" customWidth="1"/>
  </cols>
  <sheetData>
    <row r="1" spans="1:16" s="1" customFormat="1" x14ac:dyDescent="0.25">
      <c r="A1" s="2" t="s">
        <v>9</v>
      </c>
      <c r="B1" s="1" t="s">
        <v>51</v>
      </c>
    </row>
    <row r="2" spans="1:16" x14ac:dyDescent="0.25">
      <c r="B2" s="1" t="s">
        <v>52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5.75" thickBot="1" x14ac:dyDescent="0.3">
      <c r="B3" s="1" t="s">
        <v>53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16.5" thickBot="1" x14ac:dyDescent="0.3">
      <c r="C4" s="30" t="s">
        <v>12</v>
      </c>
      <c r="D4" s="30" t="s">
        <v>13</v>
      </c>
      <c r="E4" s="30" t="s">
        <v>14</v>
      </c>
      <c r="F4" s="30" t="s">
        <v>15</v>
      </c>
      <c r="G4" s="30" t="s">
        <v>16</v>
      </c>
      <c r="H4" s="30" t="s">
        <v>17</v>
      </c>
      <c r="I4" s="30" t="s">
        <v>18</v>
      </c>
      <c r="J4" s="30" t="s">
        <v>19</v>
      </c>
      <c r="L4" s="44" t="s">
        <v>54</v>
      </c>
      <c r="M4" s="1"/>
      <c r="N4" s="1"/>
      <c r="O4" s="1"/>
      <c r="P4" s="1"/>
    </row>
    <row r="5" spans="1:16" x14ac:dyDescent="0.25">
      <c r="B5" t="s">
        <v>20</v>
      </c>
      <c r="C5" s="10">
        <v>2</v>
      </c>
      <c r="D5" s="11">
        <v>0.5</v>
      </c>
      <c r="E5" s="12">
        <v>1</v>
      </c>
      <c r="F5" s="13">
        <v>0.25</v>
      </c>
      <c r="G5" s="14">
        <v>2</v>
      </c>
      <c r="H5" s="13">
        <v>1.5</v>
      </c>
      <c r="I5" s="14">
        <v>2.75</v>
      </c>
      <c r="J5" s="14">
        <v>0</v>
      </c>
    </row>
    <row r="6" spans="1:16" x14ac:dyDescent="0.25">
      <c r="B6" t="s">
        <v>21</v>
      </c>
      <c r="C6" s="15">
        <v>1</v>
      </c>
      <c r="D6" s="16">
        <v>2</v>
      </c>
      <c r="E6" s="17">
        <v>1.5</v>
      </c>
      <c r="F6" s="18">
        <v>0.5</v>
      </c>
      <c r="G6" s="19">
        <v>0.25</v>
      </c>
      <c r="H6" s="19">
        <v>2</v>
      </c>
      <c r="I6" s="19">
        <v>1.75</v>
      </c>
      <c r="J6" s="19">
        <v>2</v>
      </c>
    </row>
    <row r="7" spans="1:16" x14ac:dyDescent="0.25">
      <c r="B7" t="s">
        <v>22</v>
      </c>
      <c r="C7" s="15">
        <v>0</v>
      </c>
      <c r="D7" s="16">
        <v>1</v>
      </c>
      <c r="E7" s="17">
        <f>MAX(0,2)</f>
        <v>2</v>
      </c>
      <c r="F7" s="18">
        <v>0.5</v>
      </c>
      <c r="G7" s="19" t="s">
        <v>11</v>
      </c>
      <c r="H7" s="19">
        <v>1.75</v>
      </c>
      <c r="I7" s="19">
        <v>2.75</v>
      </c>
      <c r="J7" s="19">
        <v>2</v>
      </c>
    </row>
    <row r="8" spans="1:16" x14ac:dyDescent="0.25">
      <c r="B8" t="s">
        <v>23</v>
      </c>
      <c r="C8" s="15">
        <f>MAX(0,1)</f>
        <v>1</v>
      </c>
      <c r="D8" s="16">
        <v>1</v>
      </c>
      <c r="E8" s="17">
        <v>1.5</v>
      </c>
      <c r="F8" s="18">
        <v>1.5</v>
      </c>
      <c r="G8" s="19">
        <v>0.75</v>
      </c>
      <c r="H8" s="19">
        <v>2</v>
      </c>
      <c r="I8" s="19">
        <v>2.5</v>
      </c>
      <c r="J8" s="19">
        <v>2</v>
      </c>
    </row>
    <row r="9" spans="1:16" x14ac:dyDescent="0.25">
      <c r="B9" t="s">
        <v>24</v>
      </c>
      <c r="C9" s="15">
        <v>1</v>
      </c>
      <c r="D9" s="16">
        <v>2</v>
      </c>
      <c r="E9" s="17">
        <v>2</v>
      </c>
      <c r="F9" s="18">
        <v>1.75</v>
      </c>
      <c r="G9" s="19">
        <v>3</v>
      </c>
      <c r="H9" s="19">
        <v>2</v>
      </c>
      <c r="I9" s="19">
        <v>3</v>
      </c>
      <c r="J9" s="19">
        <v>2</v>
      </c>
    </row>
    <row r="10" spans="1:16" x14ac:dyDescent="0.25">
      <c r="B10" t="s">
        <v>25</v>
      </c>
      <c r="C10" s="15">
        <v>1</v>
      </c>
      <c r="D10" s="16">
        <v>1</v>
      </c>
      <c r="E10" s="17">
        <f>MAX(0,1.5)</f>
        <v>1.5</v>
      </c>
      <c r="F10" s="18">
        <f>MAX(0.5,1)</f>
        <v>1</v>
      </c>
      <c r="G10" s="19">
        <v>0</v>
      </c>
      <c r="H10" s="19">
        <f>MAX(0.75,1.5)</f>
        <v>1.5</v>
      </c>
      <c r="I10" s="19">
        <v>0.75</v>
      </c>
      <c r="J10" s="19">
        <v>1.5</v>
      </c>
    </row>
    <row r="11" spans="1:16" x14ac:dyDescent="0.25">
      <c r="B11" t="s">
        <v>26</v>
      </c>
      <c r="C11" s="15">
        <v>0</v>
      </c>
      <c r="D11" s="16">
        <v>0.5</v>
      </c>
      <c r="E11" s="17">
        <v>1</v>
      </c>
      <c r="F11" s="18">
        <v>0</v>
      </c>
      <c r="G11" s="19" t="s">
        <v>10</v>
      </c>
      <c r="H11" s="19">
        <v>1</v>
      </c>
      <c r="I11" s="19">
        <v>1.5</v>
      </c>
      <c r="J11" s="19">
        <v>1</v>
      </c>
    </row>
    <row r="12" spans="1:16" x14ac:dyDescent="0.25">
      <c r="B12" t="s">
        <v>27</v>
      </c>
      <c r="C12" s="15">
        <v>2</v>
      </c>
      <c r="D12" s="16">
        <v>1</v>
      </c>
      <c r="E12" s="17">
        <v>1</v>
      </c>
      <c r="F12" s="18">
        <v>0</v>
      </c>
      <c r="G12" s="19">
        <v>0</v>
      </c>
      <c r="H12" s="19">
        <v>2</v>
      </c>
      <c r="I12" s="19">
        <v>0.25</v>
      </c>
      <c r="J12" s="19">
        <v>2</v>
      </c>
    </row>
    <row r="13" spans="1:16" x14ac:dyDescent="0.25">
      <c r="B13" t="s">
        <v>28</v>
      </c>
      <c r="C13" s="15">
        <v>1.5</v>
      </c>
      <c r="D13" s="16">
        <v>0.5</v>
      </c>
      <c r="E13" s="17">
        <v>1</v>
      </c>
      <c r="F13" s="18">
        <f>MAX(0,0.5)</f>
        <v>0.5</v>
      </c>
      <c r="G13" s="19">
        <v>0.75</v>
      </c>
      <c r="H13" s="19">
        <v>0.5</v>
      </c>
      <c r="I13" s="19">
        <v>2</v>
      </c>
      <c r="J13" s="19">
        <v>2</v>
      </c>
    </row>
    <row r="14" spans="1:16" x14ac:dyDescent="0.25">
      <c r="B14" t="s">
        <v>29</v>
      </c>
      <c r="C14" s="15">
        <v>0</v>
      </c>
      <c r="D14" s="16">
        <v>0.5</v>
      </c>
      <c r="E14" s="17">
        <v>0</v>
      </c>
      <c r="F14" s="18">
        <v>0</v>
      </c>
      <c r="G14" s="19" t="s">
        <v>10</v>
      </c>
      <c r="H14" s="19">
        <v>0</v>
      </c>
      <c r="I14" s="19">
        <v>2.25</v>
      </c>
      <c r="J14" s="19">
        <v>1.5</v>
      </c>
    </row>
    <row r="15" spans="1:16" x14ac:dyDescent="0.25">
      <c r="B15" t="s">
        <v>30</v>
      </c>
      <c r="C15" s="15">
        <f>MAX(0,0)</f>
        <v>0</v>
      </c>
      <c r="D15" s="16">
        <f>MAX(0,0)</f>
        <v>0</v>
      </c>
      <c r="E15" s="17">
        <f>MAX(1,2)</f>
        <v>2</v>
      </c>
      <c r="F15" s="18">
        <f>MAX(0,0)</f>
        <v>0</v>
      </c>
      <c r="G15" s="19">
        <f>MAX(0.5,0.75)</f>
        <v>0.75</v>
      </c>
      <c r="H15" s="19">
        <f>MAX(1,1)</f>
        <v>1</v>
      </c>
      <c r="I15" s="19">
        <f>MAX(2,0.5)</f>
        <v>2</v>
      </c>
      <c r="J15" s="19">
        <f>MAX(1.5,2)</f>
        <v>2</v>
      </c>
    </row>
    <row r="16" spans="1:16" x14ac:dyDescent="0.25">
      <c r="B16" t="s">
        <v>31</v>
      </c>
      <c r="C16" s="37" t="s">
        <v>10</v>
      </c>
      <c r="D16" s="38" t="s">
        <v>10</v>
      </c>
      <c r="E16" s="39" t="s">
        <v>10</v>
      </c>
      <c r="F16" s="40" t="s">
        <v>10</v>
      </c>
      <c r="G16" s="41" t="s">
        <v>10</v>
      </c>
      <c r="H16" s="41" t="s">
        <v>10</v>
      </c>
      <c r="I16" s="41" t="s">
        <v>10</v>
      </c>
      <c r="J16" s="41" t="s">
        <v>10</v>
      </c>
    </row>
    <row r="17" spans="2:10" x14ac:dyDescent="0.25">
      <c r="B17" t="s">
        <v>32</v>
      </c>
      <c r="C17" s="15">
        <v>0.5</v>
      </c>
      <c r="D17" s="16">
        <v>1</v>
      </c>
      <c r="E17" s="17">
        <v>2</v>
      </c>
      <c r="F17" s="18">
        <v>1.25</v>
      </c>
      <c r="G17" s="19">
        <v>1</v>
      </c>
      <c r="H17" s="19">
        <v>1.75</v>
      </c>
      <c r="I17" s="19">
        <v>2.5</v>
      </c>
      <c r="J17" s="19">
        <v>1.5</v>
      </c>
    </row>
    <row r="18" spans="2:10" x14ac:dyDescent="0.25">
      <c r="B18" t="s">
        <v>33</v>
      </c>
      <c r="C18" s="37" t="s">
        <v>10</v>
      </c>
      <c r="D18" s="38" t="s">
        <v>10</v>
      </c>
      <c r="E18" s="39" t="s">
        <v>10</v>
      </c>
      <c r="F18" s="40" t="s">
        <v>10</v>
      </c>
      <c r="G18" s="41" t="s">
        <v>10</v>
      </c>
      <c r="H18" s="41" t="s">
        <v>10</v>
      </c>
      <c r="I18" s="41" t="s">
        <v>10</v>
      </c>
      <c r="J18" s="41" t="s">
        <v>10</v>
      </c>
    </row>
    <row r="19" spans="2:10" x14ac:dyDescent="0.25">
      <c r="B19" t="s">
        <v>34</v>
      </c>
      <c r="C19" s="15">
        <v>0.5</v>
      </c>
      <c r="D19" s="16">
        <v>0.5</v>
      </c>
      <c r="E19" s="17" t="s">
        <v>10</v>
      </c>
      <c r="F19" s="42" t="s">
        <v>10</v>
      </c>
      <c r="G19" s="43" t="s">
        <v>10</v>
      </c>
      <c r="H19" s="43" t="s">
        <v>10</v>
      </c>
      <c r="I19" s="43" t="s">
        <v>10</v>
      </c>
      <c r="J19" s="43" t="s">
        <v>10</v>
      </c>
    </row>
    <row r="20" spans="2:10" x14ac:dyDescent="0.25">
      <c r="B20" t="s">
        <v>35</v>
      </c>
      <c r="C20" s="15">
        <f>MAX(0,0)</f>
        <v>0</v>
      </c>
      <c r="D20" s="16">
        <f>MAX(0,0)</f>
        <v>0</v>
      </c>
      <c r="E20" s="17">
        <f>MAX(0,1.5)</f>
        <v>1.5</v>
      </c>
      <c r="F20" s="18">
        <f>MAX(0,0.5)</f>
        <v>0.5</v>
      </c>
      <c r="G20" s="19">
        <v>0.5</v>
      </c>
      <c r="H20" s="19">
        <v>1.25</v>
      </c>
      <c r="I20" s="19">
        <f>MAX(0.5,0)</f>
        <v>0.5</v>
      </c>
      <c r="J20" s="19">
        <f>MAX(1,2)</f>
        <v>2</v>
      </c>
    </row>
    <row r="21" spans="2:10" x14ac:dyDescent="0.25">
      <c r="B21" t="s">
        <v>36</v>
      </c>
      <c r="C21" s="15">
        <v>2</v>
      </c>
      <c r="D21" s="16">
        <v>0.75</v>
      </c>
      <c r="E21" s="17">
        <v>0.5</v>
      </c>
      <c r="F21" s="18">
        <v>0</v>
      </c>
      <c r="G21" s="19">
        <f>MAX(0.25,0.5)</f>
        <v>0.5</v>
      </c>
      <c r="H21" s="19">
        <v>2</v>
      </c>
      <c r="I21" s="19">
        <v>2.5</v>
      </c>
      <c r="J21" s="19">
        <v>2</v>
      </c>
    </row>
    <row r="22" spans="2:10" x14ac:dyDescent="0.25">
      <c r="B22" t="s">
        <v>37</v>
      </c>
      <c r="C22" s="15">
        <v>2</v>
      </c>
      <c r="D22" s="16">
        <v>2</v>
      </c>
      <c r="E22" s="17">
        <v>2</v>
      </c>
      <c r="F22" s="18">
        <v>2</v>
      </c>
      <c r="G22" s="19">
        <v>2.5</v>
      </c>
      <c r="H22" s="19">
        <v>2</v>
      </c>
      <c r="I22" s="19">
        <v>3</v>
      </c>
      <c r="J22" s="19">
        <v>2</v>
      </c>
    </row>
    <row r="23" spans="2:10" x14ac:dyDescent="0.25">
      <c r="B23" t="s">
        <v>38</v>
      </c>
      <c r="C23" s="15">
        <v>1</v>
      </c>
      <c r="D23" s="16">
        <v>0.5</v>
      </c>
      <c r="E23" s="17">
        <v>2</v>
      </c>
      <c r="F23" s="18">
        <v>1.5</v>
      </c>
      <c r="G23" s="19">
        <v>1</v>
      </c>
      <c r="H23" s="19">
        <v>2</v>
      </c>
      <c r="I23" s="19">
        <v>0.5</v>
      </c>
      <c r="J23" s="19">
        <v>2</v>
      </c>
    </row>
    <row r="24" spans="2:10" x14ac:dyDescent="0.25">
      <c r="B24" t="s">
        <v>39</v>
      </c>
      <c r="C24" s="15">
        <v>1</v>
      </c>
      <c r="D24" s="16">
        <v>1</v>
      </c>
      <c r="E24" s="17">
        <v>1.5</v>
      </c>
      <c r="F24" s="18">
        <v>1</v>
      </c>
      <c r="G24" s="19">
        <v>1.75</v>
      </c>
      <c r="H24" s="19">
        <v>1.5</v>
      </c>
      <c r="I24" s="19">
        <v>1.75</v>
      </c>
      <c r="J24" s="19">
        <v>2</v>
      </c>
    </row>
    <row r="25" spans="2:10" x14ac:dyDescent="0.25">
      <c r="B25" t="s">
        <v>40</v>
      </c>
      <c r="C25" s="15">
        <v>1</v>
      </c>
      <c r="D25" s="16">
        <v>0.5</v>
      </c>
      <c r="E25" s="17">
        <v>2</v>
      </c>
      <c r="F25" s="18">
        <v>1</v>
      </c>
      <c r="G25" s="19">
        <f>MAX(0.75,1.5)</f>
        <v>1.5</v>
      </c>
      <c r="H25" s="19">
        <v>1.5</v>
      </c>
      <c r="I25" s="19">
        <v>2.25</v>
      </c>
      <c r="J25" s="19">
        <v>2</v>
      </c>
    </row>
    <row r="26" spans="2:10" x14ac:dyDescent="0.25">
      <c r="B26" t="s">
        <v>41</v>
      </c>
      <c r="C26" s="15">
        <v>0</v>
      </c>
      <c r="D26" s="16">
        <v>0.5</v>
      </c>
      <c r="E26" s="17">
        <v>1</v>
      </c>
      <c r="F26" s="18">
        <v>0.75</v>
      </c>
      <c r="G26" s="19">
        <v>1</v>
      </c>
      <c r="H26" s="19">
        <v>0.5</v>
      </c>
      <c r="I26" s="19">
        <v>1.5</v>
      </c>
      <c r="J26" s="19">
        <v>0.5</v>
      </c>
    </row>
    <row r="27" spans="2:10" x14ac:dyDescent="0.25">
      <c r="B27" t="s">
        <v>42</v>
      </c>
      <c r="C27" s="15">
        <v>1.5</v>
      </c>
      <c r="D27" s="16">
        <v>2</v>
      </c>
      <c r="E27" s="17">
        <v>1.5</v>
      </c>
      <c r="F27" s="18">
        <v>1</v>
      </c>
      <c r="G27" s="19">
        <f>MAX(1,0.5)</f>
        <v>1</v>
      </c>
      <c r="H27" s="19">
        <v>1.75</v>
      </c>
      <c r="I27" s="19">
        <f>MAX(1.25,2)</f>
        <v>2</v>
      </c>
      <c r="J27" s="19">
        <v>2</v>
      </c>
    </row>
    <row r="28" spans="2:10" x14ac:dyDescent="0.25">
      <c r="B28" t="s">
        <v>43</v>
      </c>
      <c r="C28" s="37" t="s">
        <v>10</v>
      </c>
      <c r="D28" s="38" t="s">
        <v>10</v>
      </c>
      <c r="E28" s="39" t="s">
        <v>10</v>
      </c>
      <c r="F28" s="40" t="s">
        <v>10</v>
      </c>
      <c r="G28" s="41" t="s">
        <v>10</v>
      </c>
      <c r="H28" s="41" t="s">
        <v>10</v>
      </c>
      <c r="I28" s="41" t="s">
        <v>10</v>
      </c>
      <c r="J28" s="41" t="s">
        <v>10</v>
      </c>
    </row>
    <row r="29" spans="2:10" x14ac:dyDescent="0.25">
      <c r="B29" t="s">
        <v>44</v>
      </c>
      <c r="C29" s="15">
        <v>0</v>
      </c>
      <c r="D29" s="16" t="s">
        <v>10</v>
      </c>
      <c r="E29" s="17">
        <v>0</v>
      </c>
      <c r="F29" s="18">
        <v>0</v>
      </c>
      <c r="G29" s="19">
        <v>0</v>
      </c>
      <c r="H29" s="19">
        <v>1</v>
      </c>
      <c r="I29" s="19">
        <v>0</v>
      </c>
      <c r="J29" s="19">
        <v>0</v>
      </c>
    </row>
    <row r="30" spans="2:10" x14ac:dyDescent="0.25">
      <c r="B30" t="s">
        <v>45</v>
      </c>
      <c r="C30" s="15">
        <f>MAX(1.25)</f>
        <v>1.25</v>
      </c>
      <c r="D30" s="16">
        <v>1</v>
      </c>
      <c r="E30" s="17">
        <f>MAX(0,1.5)</f>
        <v>1.5</v>
      </c>
      <c r="F30" s="18">
        <v>2</v>
      </c>
      <c r="G30" s="19">
        <f>MAX(0.5,1)</f>
        <v>1</v>
      </c>
      <c r="H30" s="19">
        <v>1.75</v>
      </c>
      <c r="I30" s="19">
        <f>MAX(1.5,2.5)</f>
        <v>2.5</v>
      </c>
      <c r="J30" s="19">
        <v>2</v>
      </c>
    </row>
    <row r="31" spans="2:10" x14ac:dyDescent="0.25">
      <c r="B31" t="s">
        <v>46</v>
      </c>
      <c r="C31" s="15">
        <v>0.5</v>
      </c>
      <c r="D31" s="16">
        <v>0</v>
      </c>
      <c r="E31" s="17">
        <v>0</v>
      </c>
      <c r="F31" s="42">
        <v>0.5</v>
      </c>
      <c r="G31" s="43" t="s">
        <v>10</v>
      </c>
      <c r="H31" s="43" t="s">
        <v>10</v>
      </c>
      <c r="I31" s="43" t="s">
        <v>10</v>
      </c>
      <c r="J31" s="43" t="s">
        <v>10</v>
      </c>
    </row>
    <row r="32" spans="2:10" x14ac:dyDescent="0.25">
      <c r="B32" t="s">
        <v>47</v>
      </c>
      <c r="C32" s="15">
        <v>0</v>
      </c>
      <c r="D32" s="16">
        <f>MAX(0.5,0.5)</f>
        <v>0.5</v>
      </c>
      <c r="E32" s="17">
        <f>MAX(0,1.5)</f>
        <v>1.5</v>
      </c>
      <c r="F32" s="18">
        <v>0.5</v>
      </c>
      <c r="G32" s="19">
        <v>1.5</v>
      </c>
      <c r="H32" s="19">
        <v>1</v>
      </c>
      <c r="I32" s="19">
        <v>2.25</v>
      </c>
      <c r="J32" s="19">
        <v>2</v>
      </c>
    </row>
    <row r="33" spans="2:10" x14ac:dyDescent="0.25">
      <c r="B33" t="s">
        <v>48</v>
      </c>
      <c r="C33" s="15">
        <v>1.5</v>
      </c>
      <c r="D33" s="16">
        <v>0.5</v>
      </c>
      <c r="E33" s="17">
        <v>1</v>
      </c>
      <c r="F33" s="18">
        <v>0.75</v>
      </c>
      <c r="G33" s="19">
        <v>2.25</v>
      </c>
      <c r="H33" s="19">
        <v>2</v>
      </c>
      <c r="I33" s="19">
        <v>2.5</v>
      </c>
      <c r="J33" s="19">
        <v>2</v>
      </c>
    </row>
    <row r="34" spans="2:10" x14ac:dyDescent="0.25">
      <c r="B34" t="s">
        <v>49</v>
      </c>
      <c r="C34" s="15">
        <v>1</v>
      </c>
      <c r="D34" s="16">
        <v>0.5</v>
      </c>
      <c r="E34" s="17">
        <v>2</v>
      </c>
      <c r="F34" s="18">
        <v>0.5</v>
      </c>
      <c r="G34" s="19">
        <v>0.75</v>
      </c>
      <c r="H34" s="19">
        <v>1.75</v>
      </c>
      <c r="I34" s="19">
        <v>2.5</v>
      </c>
      <c r="J34" s="19">
        <v>2</v>
      </c>
    </row>
    <row r="35" spans="2:10" x14ac:dyDescent="0.25">
      <c r="B35" t="s">
        <v>50</v>
      </c>
      <c r="C35" s="31">
        <v>2</v>
      </c>
      <c r="D35" s="32">
        <v>2</v>
      </c>
      <c r="E35" s="33">
        <v>2</v>
      </c>
      <c r="F35" s="34">
        <v>0.75</v>
      </c>
      <c r="G35" s="35">
        <v>1.75</v>
      </c>
      <c r="H35" s="35">
        <v>1.25</v>
      </c>
      <c r="I35" s="35">
        <v>2.5</v>
      </c>
      <c r="J35" s="35">
        <v>1.5</v>
      </c>
    </row>
    <row r="36" spans="2:10" x14ac:dyDescent="0.25">
      <c r="C36" s="24"/>
      <c r="D36" s="23"/>
      <c r="E36" s="26"/>
      <c r="F36" s="36"/>
      <c r="G36" s="23"/>
      <c r="H36" s="23"/>
      <c r="I36" s="23"/>
      <c r="J36" s="23"/>
    </row>
    <row r="37" spans="2:10" x14ac:dyDescent="0.25">
      <c r="C37" s="24"/>
      <c r="D37" s="23"/>
      <c r="E37" s="26"/>
      <c r="F37" s="36"/>
      <c r="G37" s="23"/>
      <c r="H37" s="23"/>
      <c r="I37" s="23"/>
      <c r="J37" s="23"/>
    </row>
    <row r="38" spans="2:10" x14ac:dyDescent="0.25">
      <c r="C38" s="20"/>
      <c r="D38" s="20"/>
      <c r="E38" s="20"/>
      <c r="F38" s="20"/>
      <c r="G38" s="20"/>
      <c r="H38" s="20"/>
      <c r="I38" s="20"/>
      <c r="J38" s="20"/>
    </row>
    <row r="39" spans="2:10" x14ac:dyDescent="0.25">
      <c r="C39" s="21"/>
      <c r="D39" s="21"/>
      <c r="E39" s="21"/>
      <c r="F39" s="21"/>
      <c r="G39" s="21"/>
      <c r="H39" s="21"/>
      <c r="I39" s="21"/>
      <c r="J39" s="21"/>
    </row>
    <row r="40" spans="2:10" x14ac:dyDescent="0.25">
      <c r="C40" s="22"/>
      <c r="D40" s="22"/>
      <c r="E40" s="22"/>
      <c r="F40" s="22"/>
      <c r="G40" s="22"/>
      <c r="H40" s="22"/>
      <c r="I40" s="22"/>
      <c r="J40" s="22"/>
    </row>
    <row r="41" spans="2:10" x14ac:dyDescent="0.25">
      <c r="C41" s="24"/>
      <c r="D41" s="24"/>
      <c r="E41" s="23"/>
      <c r="F41" s="23"/>
      <c r="G41" s="23"/>
      <c r="H41" s="23"/>
      <c r="I41" s="23"/>
      <c r="J41" s="23"/>
    </row>
    <row r="42" spans="2:10" x14ac:dyDescent="0.25">
      <c r="C42" s="28"/>
      <c r="D42" s="28"/>
      <c r="E42" s="28"/>
      <c r="F42" s="28"/>
      <c r="G42" s="28"/>
      <c r="H42" s="28"/>
      <c r="I42" s="25"/>
      <c r="J42" s="25"/>
    </row>
    <row r="43" spans="2:10" x14ac:dyDescent="0.25">
      <c r="C43" s="26"/>
      <c r="D43" s="26"/>
      <c r="E43" s="23"/>
      <c r="F43" s="23"/>
      <c r="G43" s="23"/>
      <c r="H43" s="22"/>
      <c r="I43" s="22"/>
      <c r="J43" s="22"/>
    </row>
    <row r="44" spans="2:10" x14ac:dyDescent="0.25">
      <c r="C44" s="29"/>
      <c r="D44" s="29"/>
      <c r="E44" s="29"/>
      <c r="F44" s="29"/>
      <c r="G44" s="29"/>
      <c r="H44" s="29"/>
      <c r="I44" s="27"/>
      <c r="J44" s="27"/>
    </row>
  </sheetData>
  <phoneticPr fontId="10" type="noConversion"/>
  <conditionalFormatting sqref="C38:J38">
    <cfRule type="cellIs" dxfId="0" priority="1" stopIfTrue="1" operator="lessThanOrEqual">
      <formula>0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klienti cestovní kanceláře</vt:lpstr>
      <vt:lpstr>nehody ve městě</vt:lpstr>
      <vt:lpstr>pisemky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tomeckovai</cp:lastModifiedBy>
  <dcterms:created xsi:type="dcterms:W3CDTF">2023-04-02T18:28:29Z</dcterms:created>
  <dcterms:modified xsi:type="dcterms:W3CDTF">2023-04-17T08:07:50Z</dcterms:modified>
</cp:coreProperties>
</file>