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client\D\Mvso\AME\"/>
    </mc:Choice>
  </mc:AlternateContent>
  <xr:revisionPtr revIDLastSave="0" documentId="13_ncr:1_{8AB65A4E-AAC4-4EDE-AA7B-012E18F1D929}" xr6:coauthVersionLast="47" xr6:coauthVersionMax="47" xr10:uidLastSave="{00000000-0000-0000-0000-000000000000}"/>
  <bookViews>
    <workbookView xWindow="-120" yWindow="-120" windowWidth="29040" windowHeight="17640" xr2:uid="{333444EB-961F-4147-92FC-5B8C3141BEB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8" i="1" l="1"/>
  <c r="J6" i="1"/>
  <c r="J5" i="1"/>
  <c r="J4" i="1"/>
  <c r="J11" i="1" s="1"/>
  <c r="L7" i="1"/>
  <c r="H6" i="1"/>
  <c r="H7" i="1"/>
  <c r="H5" i="1"/>
  <c r="G8" i="1"/>
  <c r="G6" i="1"/>
  <c r="G4" i="1"/>
  <c r="G11" i="1" l="1"/>
  <c r="H11" i="1"/>
  <c r="A14" i="1" l="1"/>
</calcChain>
</file>

<file path=xl/sharedStrings.xml><?xml version="1.0" encoding="utf-8"?>
<sst xmlns="http://schemas.openxmlformats.org/spreadsheetml/2006/main" count="33" uniqueCount="29">
  <si>
    <t>Kontokorentní účet</t>
  </si>
  <si>
    <t>Datum</t>
  </si>
  <si>
    <t>15.9.</t>
  </si>
  <si>
    <t>30.9.</t>
  </si>
  <si>
    <t>18.10.</t>
  </si>
  <si>
    <t>16.10.</t>
  </si>
  <si>
    <t>11.12.</t>
  </si>
  <si>
    <t>31.12.</t>
  </si>
  <si>
    <t>Příjmy</t>
  </si>
  <si>
    <t>Výdaje</t>
  </si>
  <si>
    <t>-</t>
  </si>
  <si>
    <t>5. banka používá francouzský standard ACT/360</t>
  </si>
  <si>
    <t>6. úvěrový rámec = 50 000 Kč</t>
  </si>
  <si>
    <t xml:space="preserve">3. provize za nevyužitý úvěr je 0,5 % </t>
  </si>
  <si>
    <t>V tabulce výše jsou (v zelených buňkách tabulky) popsány pohyby na kontokorentním účtu založeném 15.9. Určete, jaký je konečný zůstatek na účtu k 31.12., jestliže</t>
  </si>
  <si>
    <t>1. kreditní úr. míra je 2 % p.a.</t>
  </si>
  <si>
    <t>2. debetní úr. míra je 12 % p.a.</t>
  </si>
  <si>
    <t>Kreditní zůstatek P</t>
  </si>
  <si>
    <t>NU P</t>
  </si>
  <si>
    <t>PR P</t>
  </si>
  <si>
    <t>Konečný zůstatek: 20 000+31-1167-33-75=18 756</t>
  </si>
  <si>
    <t>Debetní úrok DU</t>
  </si>
  <si>
    <t>Celkem</t>
  </si>
  <si>
    <t>4. provize na překročený úvěrový rámec je 5 % p.a.</t>
  </si>
  <si>
    <t>Počet dní
mezi pohyby na účtu k</t>
  </si>
  <si>
    <t>Provize za 
nevyužitý rámec NU</t>
  </si>
  <si>
    <t>Provize za 
překročený úv. rámec PR</t>
  </si>
  <si>
    <t>Kreditní
 úrok KU</t>
  </si>
  <si>
    <t>Debetní
 zůstatek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</si>
</sst>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1" fontId="3" fillId="0" borderId="0" xfId="0" applyNumberFormat="1" applyFont="1"/>
    <xf numFmtId="0" fontId="2" fillId="4" borderId="1" xfId="0" applyNumberFormat="1" applyFont="1" applyFill="1" applyBorder="1"/>
    <xf numFmtId="0" fontId="3" fillId="4" borderId="1" xfId="0" applyFont="1" applyFill="1" applyBorder="1"/>
    <xf numFmtId="0" fontId="3" fillId="3" borderId="0" xfId="0" applyNumberFormat="1" applyFont="1" applyFill="1" applyBorder="1"/>
    <xf numFmtId="0" fontId="3" fillId="3" borderId="0" xfId="0" applyFont="1" applyFill="1"/>
    <xf numFmtId="3" fontId="3" fillId="0" borderId="0" xfId="0" applyNumberFormat="1" applyFont="1"/>
    <xf numFmtId="0" fontId="3" fillId="0" borderId="2" xfId="0" applyNumberFormat="1" applyFont="1" applyBorder="1"/>
    <xf numFmtId="0" fontId="3" fillId="0" borderId="2" xfId="0" applyFont="1" applyBorder="1"/>
    <xf numFmtId="0" fontId="2" fillId="2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3" fillId="2" borderId="1" xfId="0" applyNumberFormat="1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3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3" fontId="3" fillId="0" borderId="1" xfId="0" applyNumberFormat="1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1" fontId="3" fillId="0" borderId="1" xfId="0" applyNumberFormat="1" applyFont="1" applyFill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3" fontId="3" fillId="0" borderId="1" xfId="0" applyNumberFormat="1" applyFont="1" applyFill="1" applyBorder="1" applyAlignment="1">
      <alignment horizontal="left"/>
    </xf>
    <xf numFmtId="0" fontId="2" fillId="4" borderId="1" xfId="0" applyNumberFormat="1" applyFont="1" applyFill="1" applyBorder="1" applyAlignment="1">
      <alignment horizontal="left"/>
    </xf>
    <xf numFmtId="1" fontId="3" fillId="3" borderId="1" xfId="0" applyNumberFormat="1" applyFont="1" applyFill="1" applyBorder="1"/>
    <xf numFmtId="1" fontId="2" fillId="0" borderId="1" xfId="0" applyNumberFormat="1" applyFont="1" applyFill="1" applyBorder="1" applyAlignment="1">
      <alignment horizontal="left"/>
    </xf>
    <xf numFmtId="1" fontId="2" fillId="0" borderId="1" xfId="0" applyNumberFormat="1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C9A36-A155-451C-B074-BCA5D3D858E6}">
  <dimension ref="A1:X24"/>
  <sheetViews>
    <sheetView tabSelected="1" zoomScale="130" zoomScaleNormal="130" workbookViewId="0">
      <selection activeCell="H12" sqref="H12"/>
    </sheetView>
  </sheetViews>
  <sheetFormatPr defaultRowHeight="15" x14ac:dyDescent="0.25"/>
  <cols>
    <col min="1" max="1" width="7.140625" customWidth="1"/>
    <col min="2" max="2" width="15" customWidth="1"/>
    <col min="3" max="3" width="5.5703125" bestFit="1" customWidth="1"/>
    <col min="5" max="5" width="13.42578125" bestFit="1" customWidth="1"/>
    <col min="6" max="6" width="9" customWidth="1"/>
    <col min="7" max="7" width="6.42578125" bestFit="1" customWidth="1"/>
    <col min="8" max="8" width="12" bestFit="1" customWidth="1"/>
    <col min="9" max="9" width="5.5703125" bestFit="1" customWidth="1"/>
    <col min="10" max="10" width="14.140625" bestFit="1" customWidth="1"/>
    <col min="11" max="11" width="5.5703125" bestFit="1" customWidth="1"/>
    <col min="12" max="12" width="24.7109375" bestFit="1" customWidth="1"/>
  </cols>
  <sheetData>
    <row r="1" spans="1:24" x14ac:dyDescent="0.2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34.5" x14ac:dyDescent="0.25">
      <c r="A3" s="13" t="s">
        <v>1</v>
      </c>
      <c r="B3" s="14" t="s">
        <v>24</v>
      </c>
      <c r="C3" s="15" t="s">
        <v>8</v>
      </c>
      <c r="D3" s="15" t="s">
        <v>9</v>
      </c>
      <c r="E3" s="16" t="s">
        <v>17</v>
      </c>
      <c r="F3" s="17" t="s">
        <v>28</v>
      </c>
      <c r="G3" s="17" t="s">
        <v>27</v>
      </c>
      <c r="H3" s="16" t="s">
        <v>21</v>
      </c>
      <c r="I3" s="18" t="s">
        <v>18</v>
      </c>
      <c r="J3" s="17" t="s">
        <v>25</v>
      </c>
      <c r="K3" s="18" t="s">
        <v>19</v>
      </c>
      <c r="L3" s="17" t="s">
        <v>26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x14ac:dyDescent="0.25">
      <c r="A4" s="19" t="s">
        <v>2</v>
      </c>
      <c r="B4" s="20">
        <v>15</v>
      </c>
      <c r="C4" s="21">
        <v>10000</v>
      </c>
      <c r="D4" s="22" t="s">
        <v>10</v>
      </c>
      <c r="E4" s="23">
        <v>10000</v>
      </c>
      <c r="F4" s="24"/>
      <c r="G4" s="25">
        <f>E4*B4*2/36000</f>
        <v>8.3333333333333339</v>
      </c>
      <c r="H4" s="26"/>
      <c r="I4" s="23">
        <v>50000</v>
      </c>
      <c r="J4" s="26">
        <f>I4*B4*0.5/36000</f>
        <v>10.416666666666666</v>
      </c>
      <c r="K4" s="18"/>
      <c r="L4" s="26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x14ac:dyDescent="0.25">
      <c r="A5" s="19" t="s">
        <v>3</v>
      </c>
      <c r="B5" s="20">
        <v>16</v>
      </c>
      <c r="C5" s="22" t="s">
        <v>10</v>
      </c>
      <c r="D5" s="21">
        <v>25000</v>
      </c>
      <c r="E5" s="20"/>
      <c r="F5" s="27">
        <v>15000</v>
      </c>
      <c r="G5" s="25"/>
      <c r="H5" s="26">
        <f>F5*B5*12/36000</f>
        <v>80</v>
      </c>
      <c r="I5" s="23">
        <v>35000</v>
      </c>
      <c r="J5" s="26">
        <f>I5*B5*0.5/36000</f>
        <v>7.7777777777777777</v>
      </c>
      <c r="K5" s="18"/>
      <c r="L5" s="26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x14ac:dyDescent="0.25">
      <c r="A6" s="19" t="s">
        <v>5</v>
      </c>
      <c r="B6" s="20">
        <v>2</v>
      </c>
      <c r="C6" s="21">
        <v>5000</v>
      </c>
      <c r="D6" s="22" t="s">
        <v>10</v>
      </c>
      <c r="E6" s="20"/>
      <c r="F6" s="27">
        <v>10000</v>
      </c>
      <c r="G6" s="25">
        <f>E6*B6*2/36000</f>
        <v>0</v>
      </c>
      <c r="H6" s="26">
        <f>F6*B6*12/36000</f>
        <v>6.666666666666667</v>
      </c>
      <c r="I6" s="23">
        <v>40000</v>
      </c>
      <c r="J6" s="26">
        <f>I6*B6*0.5/36000</f>
        <v>1.1111111111111112</v>
      </c>
      <c r="K6" s="18"/>
      <c r="L6" s="26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x14ac:dyDescent="0.25">
      <c r="A7" s="19" t="s">
        <v>4</v>
      </c>
      <c r="B7" s="20">
        <v>54</v>
      </c>
      <c r="C7" s="22" t="s">
        <v>10</v>
      </c>
      <c r="D7" s="21">
        <v>50000</v>
      </c>
      <c r="E7" s="20"/>
      <c r="F7" s="27">
        <v>60000</v>
      </c>
      <c r="G7" s="25"/>
      <c r="H7" s="26">
        <f>F7*B7*12/36000</f>
        <v>1080</v>
      </c>
      <c r="I7" s="23"/>
      <c r="J7" s="26"/>
      <c r="K7" s="23">
        <v>10000</v>
      </c>
      <c r="L7" s="26">
        <f>10000*B7*5/36000</f>
        <v>75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x14ac:dyDescent="0.25">
      <c r="A8" s="19" t="s">
        <v>6</v>
      </c>
      <c r="B8" s="20">
        <v>20</v>
      </c>
      <c r="C8" s="21">
        <v>80000</v>
      </c>
      <c r="D8" s="22" t="s">
        <v>10</v>
      </c>
      <c r="E8" s="23">
        <v>20000</v>
      </c>
      <c r="F8" s="24"/>
      <c r="G8" s="25">
        <f>E8*B8*2/36000</f>
        <v>22.222222222222221</v>
      </c>
      <c r="H8" s="26"/>
      <c r="I8" s="23">
        <v>50000</v>
      </c>
      <c r="J8" s="26">
        <f>I8*B8*0.5/36000</f>
        <v>13.888888888888889</v>
      </c>
      <c r="K8" s="18"/>
      <c r="L8" s="26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x14ac:dyDescent="0.25">
      <c r="A9" s="19" t="s">
        <v>7</v>
      </c>
      <c r="B9" s="20"/>
      <c r="C9" s="27"/>
      <c r="D9" s="24"/>
      <c r="E9" s="23">
        <v>20000</v>
      </c>
      <c r="F9" s="24"/>
      <c r="G9" s="25"/>
      <c r="H9" s="26"/>
      <c r="I9" s="26"/>
      <c r="J9" s="26"/>
      <c r="K9" s="26"/>
      <c r="L9" s="26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x14ac:dyDescent="0.25">
      <c r="A10" s="28"/>
      <c r="B10" s="20"/>
      <c r="C10" s="20"/>
      <c r="D10" s="20"/>
      <c r="E10" s="23"/>
      <c r="F10" s="24"/>
      <c r="G10" s="25"/>
      <c r="H10" s="26"/>
      <c r="I10" s="26"/>
      <c r="J10" s="26"/>
      <c r="K10" s="26"/>
      <c r="L10" s="26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x14ac:dyDescent="0.25">
      <c r="A11" s="28"/>
      <c r="B11" s="24"/>
      <c r="C11" s="24"/>
      <c r="D11" s="24"/>
      <c r="E11" s="24"/>
      <c r="F11" s="16" t="s">
        <v>22</v>
      </c>
      <c r="G11" s="30">
        <f>G4+G6+G8</f>
        <v>30.555555555555557</v>
      </c>
      <c r="H11" s="31">
        <f>H5+H6+H7</f>
        <v>1166.6666666666667</v>
      </c>
      <c r="I11" s="31"/>
      <c r="J11" s="31">
        <f>SUM(J4:J8)</f>
        <v>33.194444444444443</v>
      </c>
      <c r="K11" s="31"/>
      <c r="L11" s="18">
        <v>75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x14ac:dyDescent="0.25">
      <c r="A12" s="11"/>
      <c r="B12" s="1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x14ac:dyDescent="0.25">
      <c r="A13" s="6"/>
      <c r="B13" s="7"/>
      <c r="C13" s="3"/>
      <c r="D13" s="3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x14ac:dyDescent="0.25">
      <c r="A14" s="29">
        <f>20000+G11-H11-J11-L11</f>
        <v>18755.694444444442</v>
      </c>
      <c r="B14" s="4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x14ac:dyDescent="0.25">
      <c r="A15" s="8" t="s">
        <v>20</v>
      </c>
      <c r="B15" s="9"/>
      <c r="C15" s="9"/>
      <c r="D15" s="9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x14ac:dyDescent="0.25">
      <c r="A16" s="3"/>
      <c r="B16" s="10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x14ac:dyDescent="0.25">
      <c r="A17" s="2" t="s">
        <v>14</v>
      </c>
      <c r="B17" s="2"/>
      <c r="C17" s="2"/>
      <c r="D17" s="2"/>
      <c r="E17" s="2"/>
      <c r="F17" s="2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x14ac:dyDescent="0.25">
      <c r="A18" s="2" t="s">
        <v>15</v>
      </c>
      <c r="B18" s="2"/>
      <c r="C18" s="2"/>
      <c r="D18" s="2"/>
      <c r="E18" s="2"/>
      <c r="F18" s="2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x14ac:dyDescent="0.25">
      <c r="A19" s="2" t="s">
        <v>16</v>
      </c>
      <c r="B19" s="2"/>
      <c r="C19" s="2"/>
      <c r="D19" s="2"/>
      <c r="E19" s="2"/>
      <c r="F19" s="2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x14ac:dyDescent="0.25">
      <c r="A20" s="2" t="s">
        <v>13</v>
      </c>
      <c r="B20" s="2"/>
      <c r="C20" s="2"/>
      <c r="D20" s="2"/>
      <c r="E20" s="2"/>
      <c r="F20" s="2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x14ac:dyDescent="0.25">
      <c r="A21" s="2" t="s">
        <v>23</v>
      </c>
      <c r="B21" s="2"/>
      <c r="C21" s="1"/>
      <c r="D21" s="1"/>
      <c r="E21" s="1"/>
      <c r="F21" s="1"/>
    </row>
    <row r="22" spans="1:24" x14ac:dyDescent="0.25">
      <c r="A22" s="2" t="s">
        <v>11</v>
      </c>
      <c r="B22" s="2"/>
      <c r="C22" s="1"/>
      <c r="D22" s="1"/>
      <c r="E22" s="1"/>
      <c r="F22" s="1"/>
    </row>
    <row r="23" spans="1:24" x14ac:dyDescent="0.25">
      <c r="A23" s="2" t="s">
        <v>12</v>
      </c>
      <c r="B23" s="3"/>
    </row>
    <row r="24" spans="1:24" x14ac:dyDescent="0.25">
      <c r="A24" s="3"/>
      <c r="B24" s="3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Pavlacka</dc:creator>
  <cp:lastModifiedBy>PavlackovaM</cp:lastModifiedBy>
  <cp:lastPrinted>2022-03-02T08:43:59Z</cp:lastPrinted>
  <dcterms:created xsi:type="dcterms:W3CDTF">2020-10-12T11:15:07Z</dcterms:created>
  <dcterms:modified xsi:type="dcterms:W3CDTF">2022-03-08T12:31:24Z</dcterms:modified>
</cp:coreProperties>
</file>